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2755" windowHeight="9000" activeTab="1"/>
  </bookViews>
  <sheets>
    <sheet name="форма 2.1" sheetId="1" r:id="rId1"/>
    <sheet name="форма 2.2" sheetId="4" r:id="rId2"/>
    <sheet name="форма 2.3" sheetId="6" r:id="rId3"/>
    <sheet name="форма 2.4" sheetId="7" r:id="rId4"/>
    <sheet name="форма 2.5" sheetId="8" r:id="rId5"/>
    <sheet name="форма 2.6" sheetId="9" r:id="rId6"/>
    <sheet name="форма 2.7" sheetId="10" r:id="rId7"/>
    <sheet name="форма 2.8" sheetId="11" r:id="rId8"/>
  </sheets>
  <definedNames>
    <definedName name="_xlnm.Print_Area" localSheetId="0">'форма 2.1'!$A$1:$F$54</definedName>
  </definedNames>
  <calcPr calcId="145621"/>
</workbook>
</file>

<file path=xl/calcChain.xml><?xml version="1.0" encoding="utf-8"?>
<calcChain xmlns="http://schemas.openxmlformats.org/spreadsheetml/2006/main">
  <c r="A6" i="4" l="1"/>
  <c r="C23" i="1" l="1"/>
  <c r="C36" i="1" l="1"/>
  <c r="F43" i="11" l="1"/>
  <c r="C33" i="1" l="1"/>
  <c r="E11" i="6" l="1"/>
  <c r="E15" i="6" l="1"/>
  <c r="E13" i="6"/>
  <c r="E20" i="6"/>
  <c r="A6" i="11"/>
  <c r="A6" i="10" l="1"/>
  <c r="A6" i="9"/>
  <c r="A6" i="8"/>
  <c r="A6" i="7"/>
  <c r="A6" i="6"/>
  <c r="F7" i="11"/>
  <c r="E35" i="11" l="1"/>
  <c r="E32" i="11"/>
  <c r="E33" i="11"/>
  <c r="E34" i="11"/>
  <c r="E20" i="11"/>
  <c r="E26" i="11" s="1"/>
  <c r="E16" i="11"/>
  <c r="E27" i="11" l="1"/>
  <c r="E29" i="11"/>
  <c r="E37" i="11"/>
  <c r="E18" i="6" l="1"/>
  <c r="E25" i="6" s="1"/>
</calcChain>
</file>

<file path=xl/comments1.xml><?xml version="1.0" encoding="utf-8"?>
<comments xmlns="http://schemas.openxmlformats.org/spreadsheetml/2006/main">
  <authors>
    <author>Ольга</author>
  </authors>
  <commentList>
    <comment ref="A32" authorId="0">
      <text>
        <r>
          <rPr>
            <b/>
            <sz val="9"/>
            <color indexed="81"/>
            <rFont val="Tahoma"/>
            <family val="2"/>
            <charset val="204"/>
          </rPr>
          <t>Тарифы на горячее водоснабжение для МКД со способом производства горячей воды при помощи общего имущества дома (бойлерных установок)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<sst xmlns="http://schemas.openxmlformats.org/spreadsheetml/2006/main" count="778" uniqueCount="292">
  <si>
    <t>ООО "Теплоэнергия"</t>
  </si>
  <si>
    <t>ИНН: 1018004270</t>
  </si>
  <si>
    <t>Респ. Карелия, Лоухсуий р-н, пгт. Пяозерский, ул. Дружбы дом 29</t>
  </si>
  <si>
    <t>ОГРН: 1061002019726</t>
  </si>
  <si>
    <t>Форма 2.1 — Общие сведения о многоквартирном доме по адресу:</t>
  </si>
  <si>
    <t>№</t>
  </si>
  <si>
    <t>Наименование параметра</t>
  </si>
  <si>
    <t>Значение</t>
  </si>
  <si>
    <t>1.</t>
  </si>
  <si>
    <t>Дата заполнения/внесения изменений</t>
  </si>
  <si>
    <t>Сведения о способе управления многоквартирным домом</t>
  </si>
  <si>
    <t>2.</t>
  </si>
  <si>
    <t>Наименование документа, подтверждающего выбранный способ управления</t>
  </si>
  <si>
    <t>Протокол общего собрания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</si>
  <si>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</si>
  <si>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</si>
  <si>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б/н</t>
  </si>
  <si>
    <t>3.</t>
  </si>
  <si>
    <t>Дата договора управления</t>
  </si>
  <si>
    <t>Дата начала управления домом</t>
  </si>
  <si>
    <t>Документ договора управления</t>
  </si>
  <si>
    <t>Документ (при наличии) в приложении</t>
  </si>
  <si>
    <t>Сведения о способе формирования фонда капитального ремонта</t>
  </si>
  <si>
    <t>4.</t>
  </si>
  <si>
    <t>Способ формирования фонда капитального ремонта</t>
  </si>
  <si>
    <t>Общая характеристика многоквартирного дома</t>
  </si>
  <si>
    <t>5.</t>
  </si>
  <si>
    <t>Адрес многоквартирного дома</t>
  </si>
  <si>
    <t>Год постройки</t>
  </si>
  <si>
    <t>6.</t>
  </si>
  <si>
    <t xml:space="preserve">Год ввода дома в эксплуатацию </t>
  </si>
  <si>
    <t>7.</t>
  </si>
  <si>
    <t xml:space="preserve">Серия, тип постройки здания </t>
  </si>
  <si>
    <t>8.</t>
  </si>
  <si>
    <t>Тип дома</t>
  </si>
  <si>
    <t>многоквартирный</t>
  </si>
  <si>
    <t xml:space="preserve">Количество этажей </t>
  </si>
  <si>
    <t xml:space="preserve"> - наибольшее </t>
  </si>
  <si>
    <t xml:space="preserve"> - наименьшее </t>
  </si>
  <si>
    <t>9.</t>
  </si>
  <si>
    <t>10.</t>
  </si>
  <si>
    <t>11.</t>
  </si>
  <si>
    <t>Количество подъездов</t>
  </si>
  <si>
    <t>12.</t>
  </si>
  <si>
    <t xml:space="preserve">Количество лифтов </t>
  </si>
  <si>
    <t xml:space="preserve">Количество помещений: </t>
  </si>
  <si>
    <t xml:space="preserve"> - жилых</t>
  </si>
  <si>
    <t>13.</t>
  </si>
  <si>
    <t>14.</t>
  </si>
  <si>
    <t>15.</t>
  </si>
  <si>
    <t>16.</t>
  </si>
  <si>
    <t>17.</t>
  </si>
  <si>
    <t>18.</t>
  </si>
  <si>
    <t xml:space="preserve"> - нежилых</t>
  </si>
  <si>
    <t>Общая площадь дома, в том числе:</t>
  </si>
  <si>
    <t xml:space="preserve"> - общая площадь жилых помещений </t>
  </si>
  <si>
    <t>19.</t>
  </si>
  <si>
    <t xml:space="preserve"> - общая площадь нежилых помещений</t>
  </si>
  <si>
    <t xml:space="preserve"> - общая площадь помещений, 
   входящих в состав общего имущества</t>
  </si>
  <si>
    <t>20.</t>
  </si>
  <si>
    <t>Кадастровый номер земельного участка, на котором расположен дом</t>
  </si>
  <si>
    <t>21.</t>
  </si>
  <si>
    <t>22.</t>
  </si>
  <si>
    <t>23.</t>
  </si>
  <si>
    <t>24.</t>
  </si>
  <si>
    <t>25.</t>
  </si>
  <si>
    <t>26.</t>
  </si>
  <si>
    <t>27.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</si>
  <si>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</si>
  <si>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</si>
  <si>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</si>
  <si>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>нет, дом не является аварийным</t>
  </si>
  <si>
    <t>Дата документа о признании дома аварийным</t>
  </si>
  <si>
    <t>Номер документа о признании дома аварийным</t>
  </si>
  <si>
    <t>Причина признания дома аварийным</t>
  </si>
  <si>
    <t>Класс энергетической эффективности</t>
  </si>
  <si>
    <t>не присвоен</t>
  </si>
  <si>
    <t xml:space="preserve">Дополнительная информация </t>
  </si>
  <si>
    <t>28.</t>
  </si>
  <si>
    <t>Элементы благоустройства</t>
  </si>
  <si>
    <t>29.</t>
  </si>
  <si>
    <t>30.</t>
  </si>
  <si>
    <t>31.</t>
  </si>
  <si>
    <t>Детская площадка</t>
  </si>
  <si>
    <t>Спортивная площадка</t>
  </si>
  <si>
    <t>Другое</t>
  </si>
  <si>
    <t>нет</t>
  </si>
  <si>
    <t xml:space="preserve"> ---</t>
  </si>
  <si>
    <t>Форма 2.2 — Сведения об основных конструктивных элементах многоквартирного дома, оборудовании и системах инженерно-технического обеспечения по адресу:</t>
  </si>
  <si>
    <t>Фундамент</t>
  </si>
  <si>
    <t>Тип фундамента</t>
  </si>
  <si>
    <t>Ленточный</t>
  </si>
  <si>
    <t xml:space="preserve">Стены и перекрытия </t>
  </si>
  <si>
    <t>Материал несущих стен</t>
  </si>
  <si>
    <t>Тип перекрытий</t>
  </si>
  <si>
    <t>Фасады</t>
  </si>
  <si>
    <t>Тип фасада</t>
  </si>
  <si>
    <t>3.-4.</t>
  </si>
  <si>
    <t>Крыши</t>
  </si>
  <si>
    <t>6.-7.</t>
  </si>
  <si>
    <t>Тип крыши</t>
  </si>
  <si>
    <t>Тип кровли</t>
  </si>
  <si>
    <t>Подвал</t>
  </si>
  <si>
    <t>Площадь подвала по полу (кв.м)</t>
  </si>
  <si>
    <t xml:space="preserve">Мусоропроводы </t>
  </si>
  <si>
    <t>Тип мусоропровода</t>
  </si>
  <si>
    <t>отсутствует</t>
  </si>
  <si>
    <t>9.-10.</t>
  </si>
  <si>
    <t>Количество мусоропроводов</t>
  </si>
  <si>
    <t>Общедомовые приборы учета</t>
  </si>
  <si>
    <t xml:space="preserve">Вид коммунального ресурса </t>
  </si>
  <si>
    <t>Наличие прибора учета</t>
  </si>
  <si>
    <t>Тип прибора учета</t>
  </si>
  <si>
    <t>Единица измерения</t>
  </si>
  <si>
    <t xml:space="preserve">Дата ввода в эксплуатацию </t>
  </si>
  <si>
    <t>Дата поверки/замены прибора учета</t>
  </si>
  <si>
    <t xml:space="preserve">Газоснабжение </t>
  </si>
  <si>
    <t>Отсутствует, установка не требуется</t>
  </si>
  <si>
    <t xml:space="preserve">Без интерфейса передачи данных </t>
  </si>
  <si>
    <t>Отопление</t>
  </si>
  <si>
    <t>Электроснабжение</t>
  </si>
  <si>
    <t xml:space="preserve"> кВт*ч </t>
  </si>
  <si>
    <t>00.00.0000</t>
  </si>
  <si>
    <t>Водоотведение</t>
  </si>
  <si>
    <t xml:space="preserve">Отсутствует, установка не требуется </t>
  </si>
  <si>
    <t>Горячее водоснабжение</t>
  </si>
  <si>
    <t>Холодное водоснабжение</t>
  </si>
  <si>
    <t>Система электроснабжения</t>
  </si>
  <si>
    <t>Тип системы электроснабжения</t>
  </si>
  <si>
    <t>Количество вводов в МКД</t>
  </si>
  <si>
    <t>20.-21.</t>
  </si>
  <si>
    <t>Центральное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</si>
  <si>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</si>
  <si>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</si>
  <si>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</si>
  <si>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</si>
  <si>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</si>
  <si>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</si>
  <si>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</si>
  <si>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</si>
  <si>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 xml:space="preserve">Система газоснабжения </t>
  </si>
  <si>
    <t xml:space="preserve">Тип системы газоснабжения </t>
  </si>
  <si>
    <t xml:space="preserve">Система вентиляции  </t>
  </si>
  <si>
    <t>Тип системы вентиляции</t>
  </si>
  <si>
    <t xml:space="preserve">Система пожаротушения   </t>
  </si>
  <si>
    <t xml:space="preserve">Тип системы пожаротушения </t>
  </si>
  <si>
    <t xml:space="preserve">Система водостоков    </t>
  </si>
  <si>
    <t xml:space="preserve">Тип системы водостоков  </t>
  </si>
  <si>
    <t>Объем выгребных ям</t>
  </si>
  <si>
    <t>25.-26.</t>
  </si>
  <si>
    <t xml:space="preserve">Дополнительное оборудование  </t>
  </si>
  <si>
    <t xml:space="preserve"> ----</t>
  </si>
  <si>
    <t xml:space="preserve">Лифты (п.11.-13.) - Лифты не предусмотрены проектом дома </t>
  </si>
  <si>
    <t>год</t>
  </si>
  <si>
    <t>Наименование работ (услуг)</t>
  </si>
  <si>
    <t>Годовая фактическая стоимость работ (услуг), руб.</t>
  </si>
  <si>
    <t>Работы, необходимые для надлежащего содержания конструктивных элементов многоквартирного дома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</si>
  <si>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</si>
  <si>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>Устранение аварии и выполнение заявок населения</t>
  </si>
  <si>
    <t>Работы по обеспечению вывоза бытовых отходов</t>
  </si>
  <si>
    <t>Итого плановая стоимость работ (услуг)</t>
  </si>
  <si>
    <t>Директор ООО "Теплоэнергия"</t>
  </si>
  <si>
    <t>Петров М.А.</t>
  </si>
  <si>
    <t>Перечень выполняемых работ (оказываемых услуг)</t>
  </si>
  <si>
    <t>Годовая плановая стоимость работ (услуг), руб.</t>
  </si>
  <si>
    <t>Форма 2.5 — Сведения об использовании общего имущества в многоквартирном доме по адресу:</t>
  </si>
  <si>
    <t>Решение об использовании общего имущества собственниками не принято</t>
  </si>
  <si>
    <t>На 13 марта 2018 г. общее имущество многоквартирного дома не используется.</t>
  </si>
  <si>
    <t>Форма 2.4 — Сведения об оказываемых коммунальных услугах по адресу:</t>
  </si>
  <si>
    <t>Вид коммунальной услуги</t>
  </si>
  <si>
    <t>Основание предоставления услуги</t>
  </si>
  <si>
    <t>Предоставляется через прямые договоры с собственниками</t>
  </si>
  <si>
    <t>куб. м</t>
  </si>
  <si>
    <t>Тариф, установленный для потребителей</t>
  </si>
  <si>
    <t>-----</t>
  </si>
  <si>
    <t>Дата договора на поставку коммунального ресурса</t>
  </si>
  <si>
    <t>Номер договора на поставку коммунального ресурса</t>
  </si>
  <si>
    <t>Наименование принявшего акт органа</t>
  </si>
  <si>
    <t>Дата начала действия тарифа</t>
  </si>
  <si>
    <t>Единица измерения норматива потребления услуги</t>
  </si>
  <si>
    <t>Дополнительно</t>
  </si>
  <si>
    <t>Норматив потребления коммунальной услуги на общедомовые нужды</t>
  </si>
  <si>
    <t>Описание дифференциации тарифов в случаях, предусмотренных законодательством РФ о государственном регулировании цен (тарифов)</t>
  </si>
  <si>
    <t>22,03 руб.</t>
  </si>
  <si>
    <t>ООО "Лоухский Водоканал"</t>
  </si>
  <si>
    <t>Наименование лица, осуществляющего поставку коммунального ресурса</t>
  </si>
  <si>
    <t>ИНН лица осуществляющего поставку коммунального ресурса</t>
  </si>
  <si>
    <t>ИНН Получатель платежа</t>
  </si>
  <si>
    <t>Дата нормативно-правового акта, устанавливающего тариф</t>
  </si>
  <si>
    <t>Номер нормативно-правового акта, устанавливающего тариф</t>
  </si>
  <si>
    <r>
      <t>Холодное водоснабжение , дата начала действия тарифа -</t>
    </r>
    <r>
      <rPr>
        <sz val="14"/>
        <rFont val="Times New Roman"/>
        <family val="1"/>
        <charset val="204"/>
      </rPr>
      <t xml:space="preserve"> 01.01.2017 </t>
    </r>
  </si>
  <si>
    <t>Государственный комитет Республики Карелия по ценам и тарифам</t>
  </si>
  <si>
    <t>Норматив потребления коммунальной услуги в жилых помещениях</t>
  </si>
  <si>
    <t xml:space="preserve"> куб.м на чел.</t>
  </si>
  <si>
    <t xml:space="preserve">Подогрев воды (горячее водоснабжение) </t>
  </si>
  <si>
    <t>Подогрев воды (Горячее водоснабжение)</t>
  </si>
  <si>
    <t>ООО "Карелэнергоресурс"</t>
  </si>
  <si>
    <t>19,02 руб.</t>
  </si>
  <si>
    <t xml:space="preserve">Электроснабжение , дата начала действия тарифа - 01.07.2016 </t>
  </si>
  <si>
    <t xml:space="preserve"> кВт/ч </t>
  </si>
  <si>
    <t xml:space="preserve"> АО "ТНС энерго Карелия"</t>
  </si>
  <si>
    <t>кВт*ч в месяц на кв.м общей площади помещений входящих в состав общего имущества в многоквартирном доме</t>
  </si>
  <si>
    <t xml:space="preserve">Отопление , дата начала действия тарифа - 00.00.0000 </t>
  </si>
  <si>
    <t>Гкал</t>
  </si>
  <si>
    <t>Гкал на 1 кв.м</t>
  </si>
  <si>
    <t xml:space="preserve">Газоснабжение - не предоставляется </t>
  </si>
  <si>
    <t>Форма 2.6 — Сведения о капитальном ремонте общего имущества в многоквартирном доме по адресу:</t>
  </si>
  <si>
    <t>Форма 2.7. Сведения о проведенных общих собраниях собственников помещений в многоквартирном доме по адресу: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</si>
  <si>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</si>
  <si>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</si>
  <si>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Протокол общего собрания собственников помещений, содержащий результат (решение) собрания</t>
  </si>
  <si>
    <t xml:space="preserve">Собрание собственников* </t>
  </si>
  <si>
    <t>* Данные сведения раскрываются в случае участия в данных собраниях должностных лиц управляющих организаций</t>
  </si>
  <si>
    <t>1. Отчетный период</t>
  </si>
  <si>
    <t>Дата начала отчетного периода</t>
  </si>
  <si>
    <t>Дата конца отчетного периода</t>
  </si>
  <si>
    <t>2. 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</si>
  <si>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</si>
  <si>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</si>
  <si>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</si>
  <si>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</si>
  <si>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т.ч.:</t>
  </si>
  <si>
    <t>-за содержание дома</t>
  </si>
  <si>
    <t>-за текущий ремонт</t>
  </si>
  <si>
    <t>-за услуги управления</t>
  </si>
  <si>
    <t>Получено денежных средств, в т.ч.: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</si>
  <si>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</si>
  <si>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</si>
  <si>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-субсидий</t>
  </si>
  <si>
    <t>-денежных средств от использования общего имущества</t>
  </si>
  <si>
    <t>-прочие поступления</t>
  </si>
  <si>
    <t>Всего денежных средств с учетом остатков</t>
  </si>
  <si>
    <t>Авансовые платежи потребителей (на конец период)</t>
  </si>
  <si>
    <t>Переходящие остатки денежных средств (на конец периода)</t>
  </si>
  <si>
    <t>Задолженность потребителей (на конец периода)</t>
  </si>
  <si>
    <t>3. Перечень проведенных работ  (оказанныхе услуг) по содержанию и ремонту общего имущества</t>
  </si>
  <si>
    <t>Управление многоквартирным домом</t>
  </si>
  <si>
    <t>Итого расходов</t>
  </si>
  <si>
    <t>4. Детальный перечень проведенных  работ (оказанных услуг) в рамках выбранной работы (услуги)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</si>
  <si>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</si>
  <si>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услуги)</t>
  </si>
  <si>
    <t>Стоимость на единицу измерения, руб.</t>
  </si>
  <si>
    <t>Ежедневно</t>
  </si>
  <si>
    <t>кв.м</t>
  </si>
  <si>
    <t>Работы, необходимые для надлежащего содержания несущих конструкций (фундаментов, стен, несущих элементов крыш) многоквартирного дома</t>
  </si>
  <si>
    <t>По мере необходимости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</si>
  <si>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многоквартирного дома</t>
  </si>
  <si>
    <t>Ежегодно, по мере необходимости</t>
  </si>
  <si>
    <t>Общие работы, выполняемые для надлежащего содержания систем холодного водоснабжения и водоотведения</t>
  </si>
  <si>
    <t>Обеспечение устранения аварий в соответствии с установленными предельными сроками на инженерных системах многоквартирного дома. Услуги по выполнению заявок населения.</t>
  </si>
  <si>
    <t>Сбор и вывоз твердых бытовых отходов</t>
  </si>
  <si>
    <t>Захоронение твердых бытовых отходов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</si>
  <si>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</si>
  <si>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</si>
  <si>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</si>
  <si>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удовлетвороенных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</si>
  <si>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</si>
  <si>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</si>
  <si>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ведении претензионно-исковой работы в отношении потребителей-должников</t>
  </si>
  <si>
    <t xml:space="preserve">Направлено исковых заявлений  </t>
  </si>
  <si>
    <t xml:space="preserve">Получено денежных средств по результатам претензионно-исковой работы </t>
  </si>
  <si>
    <t xml:space="preserve">Направлено претензий потребителям-должникам </t>
  </si>
  <si>
    <t>Форма 2.8 — Отчёт об исполнении управляющей организацией договора управления по адресу:</t>
  </si>
  <si>
    <t>на счете регионального оператора</t>
  </si>
  <si>
    <t>Скатная</t>
  </si>
  <si>
    <t>Пожарные гидранты</t>
  </si>
  <si>
    <t>Работы, необходимые для надлежащего содержания конструктивных элементов многоквартирного дома:</t>
  </si>
  <si>
    <r>
      <rPr>
        <u/>
        <sz val="10"/>
        <rFont val="Times New Roman"/>
        <family val="1"/>
        <charset val="204"/>
      </rPr>
      <t>Работы, выполняемые для надлежащего содержания фасадов, фундамента, стен, полов, перекрытий:</t>
    </r>
    <r>
      <rPr>
        <sz val="10"/>
        <rFont val="Times New Roman"/>
        <family val="1"/>
        <charset val="204"/>
      </rPr>
      <t xml:space="preserve"> Проверка технического состояния видимых частей конструкций фундаментов; при выявлении повреждений и нарушений - разработка плана восстановительных работ и проведение восстановительных работ.</t>
    </r>
  </si>
  <si>
    <t>Содержание дороги на свалку (очистка снега в зимний период, отсыпка дороги в весенне- летний период, планировка полотна дороги).</t>
  </si>
  <si>
    <t>Установка мусоровоза под загрузку, управление спецоборудованием, переезд в следующий квартал, установка мусоровоза под загрузку, вывоз ТБО на свалку, разгрузка мусоровоза на свалке.</t>
  </si>
  <si>
    <t>Содержание свалки ТБО(расчистка полигона с уплотнением ТБО)</t>
  </si>
  <si>
    <t>Размещение твердых бытовых отходов на санкционированной свалке</t>
  </si>
  <si>
    <t>Ликвидация или локализация течи на трубопроводах ХВС, ГВС, отопления. Прочистка засоров канализационных стояков и выпусков здания до первого колодца. Замена предохранителей и плавких вставок в вводно-распределительных электрощитах. Ремонт электрощитов (замена шпилек, подтяжка и зачистка контактов, включение автоматов). Замена плавких вставок в главных распределительных щитах. Замена отгоревиших проводов в электрощитах.</t>
  </si>
  <si>
    <t>Выполнение заявок собственников (нанимателей) помещения по устранению иных недостатков</t>
  </si>
  <si>
    <r>
      <rPr>
        <u/>
        <sz val="10"/>
        <rFont val="Times New Roman"/>
        <family val="1"/>
        <charset val="204"/>
      </rPr>
      <t>Общие работы, выполняемые для надлежащего содержания системы холодного водоснабжения и канализации:</t>
    </r>
    <r>
      <rPr>
        <sz val="10"/>
        <rFont val="Times New Roman"/>
        <family val="1"/>
        <charset val="204"/>
      </rPr>
      <t xml:space="preserve"> Проверка исправности, работоспособности, регулировка и техническое обслуживание запорной арматуры, контрольно-измерительных приборов; Контроль состояния и незамедлительное восстановление герметичности участков трубопроводов и соединительных элементов в случае их разгерметизации; контроль состояния и восстановление исправности элементов внутренней канализации, канализационных вытяжек, дворовой канализации;</t>
    </r>
  </si>
  <si>
    <r>
      <rPr>
        <u/>
        <sz val="10"/>
        <rFont val="Times New Roman"/>
        <family val="1"/>
        <charset val="204"/>
      </rPr>
      <t xml:space="preserve">Работы, выполняемые для надлежащего содержания электрооборудования: </t>
    </r>
    <r>
      <rPr>
        <sz val="10"/>
        <rFont val="Times New Roman"/>
        <family val="1"/>
        <charset val="204"/>
      </rPr>
      <t>заземления оболочки электрокабеля, оборудования (насосы, щитовые и др.), замеры сопротивления изоляции проводов и восстановление целей заземления по результатам проверки в местах общего пользования МКД; Техническое облуживание и ремонт силовых и осветительных установок, тепловых пунктов, внутридомовых электросетей, очистка клемм и соединений в групповых щитках и распределительных шкафах, наладка электрооборудования; замена вышедших из строя электролампочек, выключателей.</t>
    </r>
  </si>
  <si>
    <t>Форма 2.3 —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по адресу:</t>
  </si>
  <si>
    <t>2,2 руб. (с 01.01.2017 по 30.06.2017)                        2,28 руб. (с 01.07.2017 по 31.12.2017)</t>
  </si>
  <si>
    <t>Коммунальные ресурсы, используемые в целях содержания общего имущества в многоквартирном доме</t>
  </si>
  <si>
    <t>ОДН электроэнергия</t>
  </si>
  <si>
    <t>Деревянные</t>
  </si>
  <si>
    <t>Из волнистых и полуволнистых асбестоцементных листов (шиферная)</t>
  </si>
  <si>
    <t>Естественная вентиляция</t>
  </si>
  <si>
    <r>
      <rPr>
        <u/>
        <sz val="10"/>
        <rFont val="Times New Roman"/>
        <family val="1"/>
        <charset val="204"/>
      </rPr>
      <t>Работы, выполняемые для надлежащего содержания крыш, кровли</t>
    </r>
    <r>
      <rPr>
        <sz val="10"/>
        <rFont val="Times New Roman"/>
        <family val="1"/>
        <charset val="204"/>
      </rPr>
      <t xml:space="preserve">: при выявлении нарушений , приводящим к протечкам - незамедлительное их устранение. Ремонт или замена козырька. В остальных случаях разработка плана восстановительных работ (при необходимости их проведение). </t>
    </r>
  </si>
  <si>
    <r>
      <rPr>
        <u/>
        <sz val="10"/>
        <rFont val="Times New Roman"/>
        <family val="1"/>
        <charset val="204"/>
      </rPr>
      <t>Общие работы, выполняемые для надлежащего содержания системы  центрального отопления:</t>
    </r>
    <r>
      <rPr>
        <sz val="10"/>
        <rFont val="Times New Roman"/>
        <family val="1"/>
        <charset val="204"/>
      </rPr>
      <t xml:space="preserve">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элементов, скрытых от постоянного наблюдения (разводящих трубопроводов и оборудования в подвалах и каналах); Востановление работоспособности (ремонт) оборудования и отопительных приборов, относящихся к общему имуществу в многоквартирном доме; Контроль состояния и востановление герметичности участков трубопроводов и соединительных элементов в случае их разгерметизации; Импытание на прочночность и плотность (гидравлическое испытания) систем отопления, промывка и регулировка системы отпления; Удаление воздуха из системы отопления.</t>
    </r>
  </si>
  <si>
    <t>---</t>
  </si>
  <si>
    <t>не предоставляется</t>
  </si>
  <si>
    <t xml:space="preserve">Дом не включен в региональную программу капитального ремонта многоквартирного дома. 
</t>
  </si>
  <si>
    <t>Общие работы, выполняемые для надлежащего содержания системы центрального отопления</t>
  </si>
  <si>
    <t>Брусчатый</t>
  </si>
  <si>
    <t>Республика Карелия, р-н Лоухский, пгт. Пяозерский, ул. Зелёная д. 1</t>
  </si>
  <si>
    <t>Окрашенный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</si>
</sst>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b/>
      <i/>
      <sz val="12"/>
      <color theme="0"/>
      <name val="Cambria"/>
      <family val="1"/>
      <charset val="204"/>
      <scheme val="major"/>
    </font>
    <font>
      <sz val="8"/>
      <name val="Arial"/>
      <family val="2"/>
      <charset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theme="0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22" fillId="0" borderId="0" applyProtection="0"/>
  </cellStyleXfs>
  <cellXfs count="244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left" vertical="top"/>
    </xf>
    <xf numFmtId="0" fontId="5" fillId="0" borderId="0" xfId="0" applyFont="1" applyAlignment="1"/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7" fillId="0" borderId="0" xfId="0" applyFont="1" applyFill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top" wrapText="1"/>
    </xf>
    <xf numFmtId="0" fontId="4" fillId="0" borderId="0" xfId="0" applyFont="1" applyAlignme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18" fillId="0" borderId="0" xfId="0" applyFont="1" applyFill="1"/>
    <xf numFmtId="0" fontId="6" fillId="0" borderId="4" xfId="0" applyFont="1" applyBorder="1" applyAlignment="1">
      <alignment horizontal="left" vertical="center"/>
    </xf>
    <xf numFmtId="0" fontId="17" fillId="0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/>
    </xf>
    <xf numFmtId="0" fontId="2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14" fontId="17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2" fontId="2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/>
    </xf>
    <xf numFmtId="0" fontId="4" fillId="3" borderId="2" xfId="0" applyFont="1" applyFill="1" applyBorder="1" applyAlignment="1"/>
    <xf numFmtId="0" fontId="4" fillId="3" borderId="3" xfId="0" applyFont="1" applyFill="1" applyBorder="1" applyAlignment="1"/>
    <xf numFmtId="0" fontId="5" fillId="0" borderId="0" xfId="0" applyFont="1" applyAlignment="1">
      <alignment horizontal="left"/>
    </xf>
    <xf numFmtId="0" fontId="6" fillId="0" borderId="4" xfId="0" applyFont="1" applyBorder="1" applyAlignment="1">
      <alignment horizontal="center" vertical="top" wrapText="1"/>
    </xf>
    <xf numFmtId="0" fontId="11" fillId="0" borderId="4" xfId="1" applyNumberFormat="1" applyFont="1" applyBorder="1" applyAlignment="1">
      <alignment horizontal="left" vertical="top" wrapText="1"/>
    </xf>
    <xf numFmtId="0" fontId="4" fillId="3" borderId="1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1" fillId="0" borderId="4" xfId="0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/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 wrapText="1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"/>
    </xf>
    <xf numFmtId="0" fontId="23" fillId="0" borderId="4" xfId="0" applyFont="1" applyBorder="1" applyAlignment="1">
      <alignment horizontal="right" vertical="top" wrapText="1"/>
    </xf>
    <xf numFmtId="0" fontId="26" fillId="0" borderId="4" xfId="1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right" vertical="top" wrapText="1"/>
    </xf>
    <xf numFmtId="0" fontId="12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righ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righ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right" vertical="center" wrapText="1"/>
    </xf>
    <xf numFmtId="0" fontId="13" fillId="0" borderId="4" xfId="0" applyFont="1" applyBorder="1" applyAlignment="1">
      <alignment vertical="center" wrapText="1"/>
    </xf>
    <xf numFmtId="0" fontId="23" fillId="0" borderId="4" xfId="0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/>
    </xf>
    <xf numFmtId="2" fontId="8" fillId="0" borderId="0" xfId="0" applyNumberFormat="1" applyFont="1" applyFill="1"/>
    <xf numFmtId="4" fontId="11" fillId="0" borderId="7" xfId="1" applyNumberFormat="1" applyFont="1" applyFill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center" vertical="center"/>
    </xf>
    <xf numFmtId="0" fontId="11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15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left" vertical="top"/>
    </xf>
    <xf numFmtId="14" fontId="29" fillId="0" borderId="4" xfId="0" applyNumberFormat="1" applyFont="1" applyBorder="1" applyAlignment="1">
      <alignment horizontal="left" vertical="top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5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1" xfId="1" applyNumberFormat="1" applyFont="1" applyBorder="1" applyAlignment="1">
      <alignment horizontal="left" vertical="top" wrapText="1"/>
    </xf>
    <xf numFmtId="0" fontId="11" fillId="0" borderId="3" xfId="1" applyNumberFormat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11" fillId="0" borderId="1" xfId="1" applyNumberFormat="1" applyFont="1" applyBorder="1" applyAlignment="1">
      <alignment horizontal="left" vertical="center" wrapText="1"/>
    </xf>
    <xf numFmtId="0" fontId="11" fillId="0" borderId="3" xfId="1" applyNumberFormat="1" applyFont="1" applyBorder="1" applyAlignment="1">
      <alignment horizontal="left" vertical="center" wrapText="1"/>
    </xf>
    <xf numFmtId="4" fontId="11" fillId="0" borderId="5" xfId="1" applyNumberFormat="1" applyFont="1" applyFill="1" applyBorder="1" applyAlignment="1">
      <alignment horizontal="center" vertical="center"/>
    </xf>
    <xf numFmtId="4" fontId="11" fillId="0" borderId="7" xfId="1" applyNumberFormat="1" applyFont="1" applyFill="1" applyBorder="1" applyAlignment="1">
      <alignment horizontal="center" vertical="center"/>
    </xf>
    <xf numFmtId="0" fontId="11" fillId="0" borderId="2" xfId="1" applyNumberFormat="1" applyFont="1" applyBorder="1" applyAlignment="1">
      <alignment horizontal="left" vertical="top" wrapText="1"/>
    </xf>
    <xf numFmtId="0" fontId="11" fillId="0" borderId="4" xfId="1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4" fontId="11" fillId="0" borderId="6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1" applyNumberFormat="1" applyFont="1" applyBorder="1" applyAlignment="1">
      <alignment horizontal="center" vertical="center"/>
    </xf>
    <xf numFmtId="0" fontId="10" fillId="0" borderId="2" xfId="1" applyNumberFormat="1" applyFont="1" applyBorder="1" applyAlignment="1">
      <alignment horizontal="center" vertical="center"/>
    </xf>
    <xf numFmtId="0" fontId="10" fillId="0" borderId="3" xfId="1" applyNumberFormat="1" applyFont="1" applyBorder="1" applyAlignment="1">
      <alignment horizontal="center" vertical="center"/>
    </xf>
    <xf numFmtId="0" fontId="24" fillId="0" borderId="2" xfId="1" applyNumberFormat="1" applyFont="1" applyBorder="1" applyAlignment="1">
      <alignment horizontal="left" vertical="top" wrapText="1"/>
    </xf>
    <xf numFmtId="0" fontId="24" fillId="0" borderId="3" xfId="1" applyNumberFormat="1" applyFont="1" applyBorder="1" applyAlignment="1">
      <alignment horizontal="left" vertical="top" wrapText="1"/>
    </xf>
    <xf numFmtId="0" fontId="11" fillId="0" borderId="5" xfId="1" applyNumberFormat="1" applyFont="1" applyBorder="1" applyAlignment="1">
      <alignment horizontal="left" vertical="top" wrapText="1"/>
    </xf>
    <xf numFmtId="0" fontId="11" fillId="0" borderId="6" xfId="1" applyNumberFormat="1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/>
    </xf>
    <xf numFmtId="0" fontId="24" fillId="0" borderId="1" xfId="1" applyNumberFormat="1" applyFont="1" applyBorder="1" applyAlignment="1">
      <alignment horizontal="left" vertical="top" wrapText="1"/>
    </xf>
    <xf numFmtId="0" fontId="13" fillId="0" borderId="4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top" wrapText="1"/>
    </xf>
    <xf numFmtId="14" fontId="13" fillId="0" borderId="2" xfId="0" applyNumberFormat="1" applyFont="1" applyBorder="1" applyAlignment="1">
      <alignment horizontal="center" vertical="top" wrapText="1"/>
    </xf>
    <xf numFmtId="14" fontId="13" fillId="0" borderId="3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1" xfId="0" quotePrefix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1" fillId="0" borderId="2" xfId="1" applyNumberFormat="1" applyFont="1" applyBorder="1" applyAlignment="1">
      <alignment horizontal="left" vertical="center" wrapText="1"/>
    </xf>
    <xf numFmtId="4" fontId="11" fillId="0" borderId="1" xfId="1" applyNumberFormat="1" applyFont="1" applyFill="1" applyBorder="1" applyAlignment="1">
      <alignment horizontal="center" vertical="center" wrapText="1"/>
    </xf>
    <xf numFmtId="4" fontId="11" fillId="0" borderId="3" xfId="1" applyNumberFormat="1" applyFont="1" applyFill="1" applyBorder="1" applyAlignment="1">
      <alignment horizontal="center" vertical="center" wrapText="1"/>
    </xf>
    <xf numFmtId="0" fontId="11" fillId="0" borderId="1" xfId="1" applyNumberFormat="1" applyFont="1" applyBorder="1" applyAlignment="1">
      <alignment horizontal="center" vertical="center"/>
    </xf>
    <xf numFmtId="0" fontId="11" fillId="0" borderId="2" xfId="1" applyNumberFormat="1" applyFont="1" applyBorder="1" applyAlignment="1">
      <alignment horizontal="center" vertical="center"/>
    </xf>
    <xf numFmtId="0" fontId="11" fillId="0" borderId="3" xfId="1" applyNumberFormat="1" applyFont="1" applyBorder="1" applyAlignment="1">
      <alignment horizontal="center" vertical="center"/>
    </xf>
    <xf numFmtId="0" fontId="24" fillId="0" borderId="1" xfId="1" applyNumberFormat="1" applyFont="1" applyFill="1" applyBorder="1" applyAlignment="1">
      <alignment horizontal="center" vertical="center" wrapText="1"/>
    </xf>
    <xf numFmtId="0" fontId="24" fillId="0" borderId="3" xfId="1" applyNumberFormat="1" applyFont="1" applyFill="1" applyBorder="1" applyAlignment="1">
      <alignment horizontal="center" vertical="center" wrapText="1"/>
    </xf>
    <xf numFmtId="0" fontId="11" fillId="0" borderId="1" xfId="1" applyNumberFormat="1" applyFont="1" applyBorder="1" applyAlignment="1">
      <alignment horizontal="left" wrapText="1"/>
    </xf>
    <xf numFmtId="0" fontId="11" fillId="0" borderId="2" xfId="1" applyNumberFormat="1" applyFont="1" applyBorder="1" applyAlignment="1">
      <alignment horizontal="left" wrapText="1"/>
    </xf>
    <xf numFmtId="0" fontId="11" fillId="0" borderId="3" xfId="1" applyNumberFormat="1" applyFont="1" applyBorder="1" applyAlignment="1">
      <alignment horizontal="left" wrapText="1"/>
    </xf>
    <xf numFmtId="4" fontId="11" fillId="0" borderId="1" xfId="1" applyNumberFormat="1" applyFont="1" applyFill="1" applyBorder="1" applyAlignment="1">
      <alignment horizontal="center" vertical="center"/>
    </xf>
    <xf numFmtId="4" fontId="11" fillId="0" borderId="3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0" fontId="6" fillId="0" borderId="3" xfId="0" applyFont="1" applyFill="1" applyBorder="1" applyAlignment="1">
      <alignment horizontal="justify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4"/>
  <sheetViews>
    <sheetView view="pageBreakPreview" topLeftCell="A33" zoomScaleNormal="100" zoomScaleSheetLayoutView="100" workbookViewId="0">
      <selection activeCell="F68" sqref="F68"/>
    </sheetView>
  </sheetViews>
  <sheetFormatPr defaultRowHeight="15" x14ac:dyDescent="0.25"/>
  <cols>
    <col min="1" max="1" width="3.5703125" style="1" customWidth="1"/>
    <col min="2" max="2" width="39" style="1" customWidth="1"/>
    <col min="3" max="3" width="23.28515625" style="1" customWidth="1"/>
    <col min="4" max="16384" width="9.140625" style="1"/>
  </cols>
  <sheetData>
    <row r="2" spans="1:6" x14ac:dyDescent="0.25">
      <c r="A2" s="1" t="s">
        <v>0</v>
      </c>
      <c r="D2" s="1" t="s">
        <v>1</v>
      </c>
    </row>
    <row r="3" spans="1:6" x14ac:dyDescent="0.25">
      <c r="A3" s="1" t="s">
        <v>2</v>
      </c>
      <c r="D3" s="1" t="s">
        <v>3</v>
      </c>
    </row>
    <row r="5" spans="1:6" ht="18.75" x14ac:dyDescent="0.3">
      <c r="A5" s="102" t="s">
        <v>4</v>
      </c>
      <c r="B5" s="102"/>
      <c r="C5" s="102"/>
      <c r="D5" s="102"/>
      <c r="E5" s="102"/>
      <c r="F5" s="2"/>
    </row>
    <row r="6" spans="1:6" ht="15.75" x14ac:dyDescent="0.25">
      <c r="A6" s="103" t="s">
        <v>290</v>
      </c>
      <c r="B6" s="103"/>
      <c r="C6" s="103"/>
      <c r="D6" s="103"/>
      <c r="E6" s="103"/>
    </row>
    <row r="8" spans="1:6" x14ac:dyDescent="0.25">
      <c r="A8" s="63" t="s">
        <v>5</v>
      </c>
      <c r="B8" s="64" t="s">
        <v>6</v>
      </c>
      <c r="C8" s="106" t="s">
        <v>7</v>
      </c>
      <c r="D8" s="106"/>
      <c r="E8" s="106"/>
    </row>
    <row r="9" spans="1:6" x14ac:dyDescent="0.25">
      <c r="A9" s="65" t="s">
        <v>8</v>
      </c>
      <c r="B9" s="66" t="s">
        <v>9</v>
      </c>
      <c r="C9" s="107">
        <v>43185</v>
      </c>
      <c r="D9" s="107"/>
      <c r="E9" s="107"/>
    </row>
    <row r="10" spans="1:6" ht="18.75" x14ac:dyDescent="0.3">
      <c r="A10" s="112" t="s">
        <v>10</v>
      </c>
      <c r="B10" s="112"/>
      <c r="C10" s="112"/>
      <c r="D10" s="112"/>
      <c r="E10" s="112"/>
    </row>
    <row r="11" spans="1:6" x14ac:dyDescent="0.25">
      <c r="A11" s="63" t="s">
        <v>5</v>
      </c>
      <c r="B11" s="64" t="s">
        <v>6</v>
      </c>
      <c r="C11" s="106" t="s">
        <v>7</v>
      </c>
      <c r="D11" s="106"/>
      <c r="E11" s="106"/>
    </row>
    <row r="12" spans="1:6" ht="45" x14ac:dyDescent="0.25">
      <c r="A12" s="110" t="s">
        <v>11</v>
      </c>
      <c r="B12" s="67" t="s">
        <v>12</v>
      </c>
      <c r="C12" s="105" t="s">
        <v>13</v>
      </c>
      <c r="D12" s="105"/>
      <c r="E12" s="105"/>
    </row>
    <row r="13" spans="1:6" ht="35.25" customHeight="1" x14ac:dyDescent="0.25">
      <c r="A13" s="110"/>
      <c r="B13" s="67" t="s">
        <v>14</v>
      </c>
      <c r="C13" s="107">
        <v>41964</v>
      </c>
      <c r="D13" s="107"/>
      <c r="E13" s="107"/>
    </row>
    <row r="14" spans="1:6" ht="30" x14ac:dyDescent="0.25">
      <c r="A14" s="110"/>
      <c r="B14" s="67" t="s">
        <v>15</v>
      </c>
      <c r="C14" s="105" t="s">
        <v>16</v>
      </c>
      <c r="D14" s="105"/>
      <c r="E14" s="105"/>
    </row>
    <row r="15" spans="1:6" x14ac:dyDescent="0.25">
      <c r="A15" s="110"/>
      <c r="B15" s="67" t="s">
        <v>18</v>
      </c>
      <c r="C15" s="108">
        <v>41974</v>
      </c>
      <c r="D15" s="108"/>
      <c r="E15" s="108"/>
    </row>
    <row r="16" spans="1:6" x14ac:dyDescent="0.25">
      <c r="A16" s="110" t="s">
        <v>17</v>
      </c>
      <c r="B16" s="68" t="s">
        <v>19</v>
      </c>
      <c r="C16" s="107">
        <v>42005</v>
      </c>
      <c r="D16" s="107"/>
      <c r="E16" s="107"/>
    </row>
    <row r="17" spans="1:5" x14ac:dyDescent="0.25">
      <c r="A17" s="110"/>
      <c r="B17" s="68" t="s">
        <v>20</v>
      </c>
      <c r="C17" s="109" t="s">
        <v>21</v>
      </c>
      <c r="D17" s="109"/>
      <c r="E17" s="109"/>
    </row>
    <row r="18" spans="1:5" s="4" customFormat="1" ht="21" customHeight="1" x14ac:dyDescent="0.2">
      <c r="A18" s="113" t="s">
        <v>22</v>
      </c>
      <c r="B18" s="114"/>
      <c r="C18" s="114"/>
      <c r="D18" s="114"/>
      <c r="E18" s="115"/>
    </row>
    <row r="19" spans="1:5" x14ac:dyDescent="0.25">
      <c r="A19" s="63" t="s">
        <v>5</v>
      </c>
      <c r="B19" s="64" t="s">
        <v>6</v>
      </c>
      <c r="C19" s="106" t="s">
        <v>7</v>
      </c>
      <c r="D19" s="106"/>
      <c r="E19" s="106"/>
    </row>
    <row r="20" spans="1:5" ht="30" x14ac:dyDescent="0.25">
      <c r="A20" s="65" t="s">
        <v>23</v>
      </c>
      <c r="B20" s="69" t="s">
        <v>24</v>
      </c>
      <c r="C20" s="111" t="s">
        <v>263</v>
      </c>
      <c r="D20" s="111"/>
      <c r="E20" s="111"/>
    </row>
    <row r="21" spans="1:5" ht="18.75" x14ac:dyDescent="0.3">
      <c r="A21" s="112" t="s">
        <v>25</v>
      </c>
      <c r="B21" s="112"/>
      <c r="C21" s="112"/>
      <c r="D21" s="112"/>
      <c r="E21" s="112"/>
    </row>
    <row r="22" spans="1:5" ht="15.75" customHeight="1" x14ac:dyDescent="0.25">
      <c r="A22" s="63" t="s">
        <v>5</v>
      </c>
      <c r="B22" s="64" t="s">
        <v>6</v>
      </c>
      <c r="C22" s="106" t="s">
        <v>7</v>
      </c>
      <c r="D22" s="106"/>
      <c r="E22" s="106"/>
    </row>
    <row r="23" spans="1:5" ht="30.75" customHeight="1" x14ac:dyDescent="0.25">
      <c r="A23" s="65" t="s">
        <v>26</v>
      </c>
      <c r="B23" s="70" t="s">
        <v>27</v>
      </c>
      <c r="C23" s="104" t="str">
        <f>A6</f>
        <v>Республика Карелия, р-н Лоухский, пгт. Пяозерский, ул. Зелёная д. 1</v>
      </c>
      <c r="D23" s="104"/>
      <c r="E23" s="104"/>
    </row>
    <row r="24" spans="1:5" x14ac:dyDescent="0.25">
      <c r="A24" s="65" t="s">
        <v>29</v>
      </c>
      <c r="B24" s="68" t="s">
        <v>28</v>
      </c>
      <c r="C24" s="116">
        <v>1968</v>
      </c>
      <c r="D24" s="116"/>
      <c r="E24" s="116"/>
    </row>
    <row r="25" spans="1:5" x14ac:dyDescent="0.25">
      <c r="A25" s="65"/>
      <c r="B25" s="68" t="s">
        <v>30</v>
      </c>
      <c r="C25" s="116">
        <v>1968</v>
      </c>
      <c r="D25" s="116"/>
      <c r="E25" s="116"/>
    </row>
    <row r="26" spans="1:5" x14ac:dyDescent="0.25">
      <c r="A26" s="65" t="s">
        <v>31</v>
      </c>
      <c r="B26" s="68" t="s">
        <v>32</v>
      </c>
      <c r="C26" s="116" t="s">
        <v>289</v>
      </c>
      <c r="D26" s="116"/>
      <c r="E26" s="116"/>
    </row>
    <row r="27" spans="1:5" x14ac:dyDescent="0.25">
      <c r="A27" s="65" t="s">
        <v>33</v>
      </c>
      <c r="B27" s="68" t="s">
        <v>34</v>
      </c>
      <c r="C27" s="116" t="s">
        <v>35</v>
      </c>
      <c r="D27" s="116"/>
      <c r="E27" s="116"/>
    </row>
    <row r="28" spans="1:5" x14ac:dyDescent="0.25">
      <c r="A28" s="65" t="s">
        <v>39</v>
      </c>
      <c r="B28" s="68" t="s">
        <v>36</v>
      </c>
      <c r="C28" s="110">
        <v>1</v>
      </c>
      <c r="D28" s="110"/>
      <c r="E28" s="110"/>
    </row>
    <row r="29" spans="1:5" x14ac:dyDescent="0.25">
      <c r="A29" s="65" t="s">
        <v>40</v>
      </c>
      <c r="B29" s="68" t="s">
        <v>37</v>
      </c>
      <c r="C29" s="110">
        <v>1</v>
      </c>
      <c r="D29" s="110"/>
      <c r="E29" s="110"/>
    </row>
    <row r="30" spans="1:5" x14ac:dyDescent="0.25">
      <c r="A30" s="65" t="s">
        <v>41</v>
      </c>
      <c r="B30" s="68" t="s">
        <v>38</v>
      </c>
      <c r="C30" s="110">
        <v>1</v>
      </c>
      <c r="D30" s="110"/>
      <c r="E30" s="110"/>
    </row>
    <row r="31" spans="1:5" x14ac:dyDescent="0.25">
      <c r="A31" s="65" t="s">
        <v>43</v>
      </c>
      <c r="B31" s="68" t="s">
        <v>42</v>
      </c>
      <c r="C31" s="110">
        <v>2</v>
      </c>
      <c r="D31" s="110"/>
      <c r="E31" s="110"/>
    </row>
    <row r="32" spans="1:5" x14ac:dyDescent="0.25">
      <c r="A32" s="65" t="s">
        <v>47</v>
      </c>
      <c r="B32" s="68" t="s">
        <v>44</v>
      </c>
      <c r="C32" s="110">
        <v>0</v>
      </c>
      <c r="D32" s="110"/>
      <c r="E32" s="110"/>
    </row>
    <row r="33" spans="1:5" x14ac:dyDescent="0.25">
      <c r="A33" s="65" t="s">
        <v>48</v>
      </c>
      <c r="B33" s="68" t="s">
        <v>45</v>
      </c>
      <c r="C33" s="110">
        <f>C34+C35</f>
        <v>2</v>
      </c>
      <c r="D33" s="110"/>
      <c r="E33" s="110"/>
    </row>
    <row r="34" spans="1:5" x14ac:dyDescent="0.25">
      <c r="A34" s="65" t="s">
        <v>49</v>
      </c>
      <c r="B34" s="68" t="s">
        <v>46</v>
      </c>
      <c r="C34" s="110">
        <v>2</v>
      </c>
      <c r="D34" s="110"/>
      <c r="E34" s="110"/>
    </row>
    <row r="35" spans="1:5" x14ac:dyDescent="0.25">
      <c r="A35" s="65" t="s">
        <v>50</v>
      </c>
      <c r="B35" s="68" t="s">
        <v>53</v>
      </c>
      <c r="C35" s="110">
        <v>0</v>
      </c>
      <c r="D35" s="110"/>
      <c r="E35" s="110"/>
    </row>
    <row r="36" spans="1:5" x14ac:dyDescent="0.25">
      <c r="A36" s="65" t="s">
        <v>51</v>
      </c>
      <c r="B36" s="68" t="s">
        <v>54</v>
      </c>
      <c r="C36" s="117">
        <f>C37+C38+C39</f>
        <v>145.5</v>
      </c>
      <c r="D36" s="110"/>
      <c r="E36" s="110"/>
    </row>
    <row r="37" spans="1:5" x14ac:dyDescent="0.25">
      <c r="A37" s="65" t="s">
        <v>52</v>
      </c>
      <c r="B37" s="68" t="s">
        <v>55</v>
      </c>
      <c r="C37" s="117">
        <v>145.5</v>
      </c>
      <c r="D37" s="117"/>
      <c r="E37" s="117"/>
    </row>
    <row r="38" spans="1:5" ht="18" customHeight="1" x14ac:dyDescent="0.25">
      <c r="A38" s="65" t="s">
        <v>56</v>
      </c>
      <c r="B38" s="66" t="s">
        <v>57</v>
      </c>
      <c r="C38" s="117">
        <v>0</v>
      </c>
      <c r="D38" s="117"/>
      <c r="E38" s="117"/>
    </row>
    <row r="39" spans="1:5" ht="30" x14ac:dyDescent="0.25">
      <c r="A39" s="65" t="s">
        <v>59</v>
      </c>
      <c r="B39" s="69" t="s">
        <v>58</v>
      </c>
      <c r="C39" s="117">
        <v>0</v>
      </c>
      <c r="D39" s="117"/>
      <c r="E39" s="117"/>
    </row>
    <row r="40" spans="1:5" ht="32.25" customHeight="1" x14ac:dyDescent="0.25">
      <c r="A40" s="65" t="s">
        <v>61</v>
      </c>
      <c r="B40" s="67" t="s">
        <v>60</v>
      </c>
      <c r="C40" s="110"/>
      <c r="D40" s="110"/>
      <c r="E40" s="110"/>
    </row>
    <row r="41" spans="1:5" ht="46.5" customHeight="1" x14ac:dyDescent="0.25">
      <c r="A41" s="65" t="s">
        <v>62</v>
      </c>
      <c r="B41" s="66" t="s">
        <v>68</v>
      </c>
      <c r="C41" s="117">
        <v>0</v>
      </c>
      <c r="D41" s="117"/>
      <c r="E41" s="117"/>
    </row>
    <row r="42" spans="1:5" ht="30" x14ac:dyDescent="0.25">
      <c r="A42" s="65" t="s">
        <v>63</v>
      </c>
      <c r="B42" s="67" t="s">
        <v>69</v>
      </c>
      <c r="C42" s="117">
        <v>0</v>
      </c>
      <c r="D42" s="117"/>
      <c r="E42" s="117"/>
    </row>
    <row r="43" spans="1:5" x14ac:dyDescent="0.25">
      <c r="A43" s="65" t="s">
        <v>64</v>
      </c>
      <c r="B43" s="71" t="s">
        <v>70</v>
      </c>
      <c r="C43" s="110" t="s">
        <v>71</v>
      </c>
      <c r="D43" s="110"/>
      <c r="E43" s="110"/>
    </row>
    <row r="44" spans="1:5" ht="30" x14ac:dyDescent="0.25">
      <c r="A44" s="65" t="s">
        <v>65</v>
      </c>
      <c r="B44" s="67" t="s">
        <v>72</v>
      </c>
      <c r="C44" s="110" t="s">
        <v>87</v>
      </c>
      <c r="D44" s="110"/>
      <c r="E44" s="110"/>
    </row>
    <row r="45" spans="1:5" ht="30" x14ac:dyDescent="0.25">
      <c r="A45" s="65"/>
      <c r="B45" s="67" t="s">
        <v>73</v>
      </c>
      <c r="C45" s="110" t="s">
        <v>87</v>
      </c>
      <c r="D45" s="110"/>
      <c r="E45" s="110"/>
    </row>
    <row r="46" spans="1:5" x14ac:dyDescent="0.25">
      <c r="A46" s="65" t="s">
        <v>66</v>
      </c>
      <c r="B46" s="71" t="s">
        <v>74</v>
      </c>
      <c r="C46" s="110" t="s">
        <v>87</v>
      </c>
      <c r="D46" s="110"/>
      <c r="E46" s="110"/>
    </row>
    <row r="47" spans="1:5" x14ac:dyDescent="0.25">
      <c r="A47" s="65" t="s">
        <v>67</v>
      </c>
      <c r="B47" s="71" t="s">
        <v>75</v>
      </c>
      <c r="C47" s="110" t="s">
        <v>76</v>
      </c>
      <c r="D47" s="110"/>
      <c r="E47" s="110"/>
    </row>
    <row r="48" spans="1:5" x14ac:dyDescent="0.25">
      <c r="A48" s="65" t="s">
        <v>78</v>
      </c>
      <c r="B48" s="71" t="s">
        <v>77</v>
      </c>
      <c r="C48" s="110" t="s">
        <v>71</v>
      </c>
      <c r="D48" s="110"/>
      <c r="E48" s="110"/>
    </row>
    <row r="49" spans="1:5" ht="18.75" x14ac:dyDescent="0.3">
      <c r="A49" s="118" t="s">
        <v>79</v>
      </c>
      <c r="B49" s="118"/>
      <c r="C49" s="118"/>
      <c r="D49" s="118"/>
      <c r="E49" s="118"/>
    </row>
    <row r="50" spans="1:5" x14ac:dyDescent="0.25">
      <c r="A50" s="65" t="s">
        <v>80</v>
      </c>
      <c r="B50" s="71" t="s">
        <v>83</v>
      </c>
      <c r="C50" s="110" t="s">
        <v>86</v>
      </c>
      <c r="D50" s="110"/>
      <c r="E50" s="110"/>
    </row>
    <row r="51" spans="1:5" x14ac:dyDescent="0.25">
      <c r="A51" s="65" t="s">
        <v>81</v>
      </c>
      <c r="B51" s="71" t="s">
        <v>84</v>
      </c>
      <c r="C51" s="110" t="s">
        <v>86</v>
      </c>
      <c r="D51" s="110"/>
      <c r="E51" s="110"/>
    </row>
    <row r="52" spans="1:5" x14ac:dyDescent="0.25">
      <c r="A52" s="65" t="s">
        <v>82</v>
      </c>
      <c r="B52" s="71" t="s">
        <v>85</v>
      </c>
      <c r="C52" s="110" t="s">
        <v>87</v>
      </c>
      <c r="D52" s="110"/>
      <c r="E52" s="110"/>
    </row>
    <row r="54" spans="1:5" ht="18.75" x14ac:dyDescent="0.3">
      <c r="B54" s="78" t="s">
        <v>161</v>
      </c>
      <c r="C54" s="99"/>
      <c r="D54" s="100" t="s">
        <v>162</v>
      </c>
    </row>
  </sheetData>
  <mergeCells count="49">
    <mergeCell ref="C51:E51"/>
    <mergeCell ref="C52:E52"/>
    <mergeCell ref="C43:E43"/>
    <mergeCell ref="C44:E44"/>
    <mergeCell ref="C45:E45"/>
    <mergeCell ref="C46:E46"/>
    <mergeCell ref="C47:E47"/>
    <mergeCell ref="A49:E49"/>
    <mergeCell ref="C40:E40"/>
    <mergeCell ref="C41:E41"/>
    <mergeCell ref="C42:E42"/>
    <mergeCell ref="C48:E48"/>
    <mergeCell ref="C50:E50"/>
    <mergeCell ref="C35:E35"/>
    <mergeCell ref="C36:E36"/>
    <mergeCell ref="C37:E37"/>
    <mergeCell ref="C38:E38"/>
    <mergeCell ref="C39:E39"/>
    <mergeCell ref="C30:E30"/>
    <mergeCell ref="C31:E31"/>
    <mergeCell ref="C32:E32"/>
    <mergeCell ref="C33:E33"/>
    <mergeCell ref="C34:E34"/>
    <mergeCell ref="C25:E25"/>
    <mergeCell ref="C26:E26"/>
    <mergeCell ref="C27:E27"/>
    <mergeCell ref="C28:E28"/>
    <mergeCell ref="C29:E29"/>
    <mergeCell ref="A10:E10"/>
    <mergeCell ref="A18:E18"/>
    <mergeCell ref="C22:E22"/>
    <mergeCell ref="C24:E24"/>
    <mergeCell ref="A21:E21"/>
    <mergeCell ref="A5:E5"/>
    <mergeCell ref="A6:E6"/>
    <mergeCell ref="C23:E23"/>
    <mergeCell ref="C12:E12"/>
    <mergeCell ref="C11:E11"/>
    <mergeCell ref="C13:E13"/>
    <mergeCell ref="C14:E14"/>
    <mergeCell ref="C15:E15"/>
    <mergeCell ref="C16:E16"/>
    <mergeCell ref="C17:E17"/>
    <mergeCell ref="A12:A15"/>
    <mergeCell ref="A16:A17"/>
    <mergeCell ref="C9:E9"/>
    <mergeCell ref="C8:E8"/>
    <mergeCell ref="C19:E19"/>
    <mergeCell ref="C20:E20"/>
  </mergeCells>
  <pageMargins left="0.59055118110236227" right="0.51181102362204722" top="0.55118110236220474" bottom="0.55118110236220474" header="0.31496062992125984" footer="0.31496062992125984"/>
  <pageSetup paperSize="9" scale="9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6"/>
  <sheetViews>
    <sheetView tabSelected="1" topLeftCell="A7" zoomScaleNormal="100" workbookViewId="0">
      <selection activeCell="K18" sqref="K18"/>
    </sheetView>
  </sheetViews>
  <sheetFormatPr defaultRowHeight="15" x14ac:dyDescent="0.25"/>
  <cols>
    <col min="1" max="1" width="4.28515625" style="1" customWidth="1"/>
    <col min="2" max="2" width="36.42578125" style="1" customWidth="1"/>
    <col min="3" max="3" width="23.7109375" style="1" customWidth="1"/>
    <col min="4" max="16384" width="9.140625" style="1"/>
  </cols>
  <sheetData>
    <row r="2" spans="1:7" x14ac:dyDescent="0.25">
      <c r="A2" s="1" t="s">
        <v>0</v>
      </c>
      <c r="D2" s="1" t="s">
        <v>1</v>
      </c>
    </row>
    <row r="3" spans="1:7" x14ac:dyDescent="0.25">
      <c r="A3" s="1" t="s">
        <v>2</v>
      </c>
      <c r="D3" s="1" t="s">
        <v>3</v>
      </c>
    </row>
    <row r="5" spans="1:7" ht="57" customHeight="1" x14ac:dyDescent="0.3">
      <c r="A5" s="127" t="s">
        <v>88</v>
      </c>
      <c r="B5" s="127"/>
      <c r="C5" s="127"/>
      <c r="D5" s="127"/>
      <c r="E5" s="127"/>
      <c r="F5" s="2"/>
      <c r="G5" s="2"/>
    </row>
    <row r="6" spans="1:7" ht="15.75" x14ac:dyDescent="0.25">
      <c r="A6" s="103" t="str">
        <f>'форма 2.1'!A6:E6</f>
        <v>Республика Карелия, р-н Лоухский, пгт. Пяозерский, ул. Зелёная д. 1</v>
      </c>
      <c r="B6" s="103"/>
      <c r="C6" s="103"/>
      <c r="D6" s="103"/>
      <c r="E6" s="103"/>
      <c r="F6" s="23"/>
    </row>
    <row r="8" spans="1:7" x14ac:dyDescent="0.25">
      <c r="A8" s="63" t="s">
        <v>5</v>
      </c>
      <c r="B8" s="64" t="s">
        <v>6</v>
      </c>
      <c r="C8" s="128" t="s">
        <v>7</v>
      </c>
      <c r="D8" s="128"/>
      <c r="E8" s="128"/>
    </row>
    <row r="9" spans="1:7" x14ac:dyDescent="0.25">
      <c r="A9" s="65" t="s">
        <v>8</v>
      </c>
      <c r="B9" s="66" t="s">
        <v>9</v>
      </c>
      <c r="C9" s="129">
        <v>43171</v>
      </c>
      <c r="D9" s="129"/>
      <c r="E9" s="129"/>
    </row>
    <row r="11" spans="1:7" ht="18.75" x14ac:dyDescent="0.3">
      <c r="A11" s="118" t="s">
        <v>89</v>
      </c>
      <c r="B11" s="118"/>
      <c r="C11" s="118"/>
      <c r="D11" s="118"/>
      <c r="E11" s="118"/>
      <c r="F11" s="13"/>
    </row>
    <row r="12" spans="1:7" x14ac:dyDescent="0.25">
      <c r="A12" s="72" t="s">
        <v>5</v>
      </c>
      <c r="B12" s="119" t="s">
        <v>90</v>
      </c>
      <c r="C12" s="119"/>
      <c r="D12" s="119"/>
      <c r="E12" s="119"/>
    </row>
    <row r="13" spans="1:7" x14ac:dyDescent="0.25">
      <c r="A13" s="65" t="s">
        <v>11</v>
      </c>
      <c r="B13" s="111" t="s">
        <v>91</v>
      </c>
      <c r="C13" s="111"/>
      <c r="D13" s="111"/>
      <c r="E13" s="111"/>
    </row>
    <row r="14" spans="1:7" ht="18.75" x14ac:dyDescent="0.3">
      <c r="A14" s="118" t="s">
        <v>92</v>
      </c>
      <c r="B14" s="118"/>
      <c r="C14" s="118"/>
      <c r="D14" s="118"/>
      <c r="E14" s="118"/>
      <c r="F14" s="13"/>
    </row>
    <row r="15" spans="1:7" x14ac:dyDescent="0.25">
      <c r="A15" s="72" t="s">
        <v>5</v>
      </c>
      <c r="B15" s="74" t="s">
        <v>94</v>
      </c>
      <c r="C15" s="126" t="s">
        <v>93</v>
      </c>
      <c r="D15" s="126"/>
      <c r="E15" s="126"/>
    </row>
    <row r="16" spans="1:7" x14ac:dyDescent="0.25">
      <c r="A16" s="68" t="s">
        <v>97</v>
      </c>
      <c r="B16" s="67" t="s">
        <v>280</v>
      </c>
      <c r="C16" s="110" t="s">
        <v>289</v>
      </c>
      <c r="D16" s="110"/>
      <c r="E16" s="110"/>
    </row>
    <row r="17" spans="1:6" ht="18.75" x14ac:dyDescent="0.3">
      <c r="A17" s="118" t="s">
        <v>95</v>
      </c>
      <c r="B17" s="118"/>
      <c r="C17" s="118"/>
      <c r="D17" s="118"/>
      <c r="E17" s="118"/>
      <c r="F17" s="13"/>
    </row>
    <row r="18" spans="1:6" x14ac:dyDescent="0.25">
      <c r="A18" s="75" t="s">
        <v>5</v>
      </c>
      <c r="B18" s="119" t="s">
        <v>96</v>
      </c>
      <c r="C18" s="119"/>
      <c r="D18" s="119"/>
      <c r="E18" s="119"/>
    </row>
    <row r="19" spans="1:6" x14ac:dyDescent="0.25">
      <c r="A19" s="65" t="s">
        <v>26</v>
      </c>
      <c r="B19" s="109" t="s">
        <v>291</v>
      </c>
      <c r="C19" s="109"/>
      <c r="D19" s="109"/>
      <c r="E19" s="109"/>
    </row>
    <row r="20" spans="1:6" ht="18.75" x14ac:dyDescent="0.3">
      <c r="A20" s="118" t="s">
        <v>98</v>
      </c>
      <c r="B20" s="118"/>
      <c r="C20" s="118"/>
      <c r="D20" s="118"/>
      <c r="E20" s="118"/>
      <c r="F20" s="13"/>
    </row>
    <row r="21" spans="1:6" ht="18.75" x14ac:dyDescent="0.3">
      <c r="A21" s="75" t="s">
        <v>5</v>
      </c>
      <c r="B21" s="74" t="s">
        <v>100</v>
      </c>
      <c r="C21" s="124" t="s">
        <v>101</v>
      </c>
      <c r="D21" s="124"/>
      <c r="E21" s="124"/>
      <c r="F21" s="15"/>
    </row>
    <row r="22" spans="1:6" ht="32.25" customHeight="1" x14ac:dyDescent="0.25">
      <c r="A22" s="65" t="s">
        <v>99</v>
      </c>
      <c r="B22" s="71" t="s">
        <v>264</v>
      </c>
      <c r="C22" s="111" t="s">
        <v>281</v>
      </c>
      <c r="D22" s="111"/>
      <c r="E22" s="111"/>
    </row>
    <row r="23" spans="1:6" ht="18.75" x14ac:dyDescent="0.3">
      <c r="A23" s="118" t="s">
        <v>102</v>
      </c>
      <c r="B23" s="118"/>
      <c r="C23" s="118"/>
      <c r="D23" s="118"/>
      <c r="E23" s="118"/>
      <c r="F23" s="13"/>
    </row>
    <row r="24" spans="1:6" x14ac:dyDescent="0.25">
      <c r="A24" s="75" t="s">
        <v>5</v>
      </c>
      <c r="B24" s="125" t="s">
        <v>103</v>
      </c>
      <c r="C24" s="125"/>
      <c r="D24" s="125"/>
      <c r="E24" s="125"/>
    </row>
    <row r="25" spans="1:6" ht="18.75" x14ac:dyDescent="0.3">
      <c r="A25" s="76" t="s">
        <v>33</v>
      </c>
      <c r="B25" s="120">
        <v>0</v>
      </c>
      <c r="C25" s="121"/>
      <c r="D25" s="121"/>
      <c r="E25" s="122"/>
      <c r="F25" s="13"/>
    </row>
    <row r="26" spans="1:6" ht="18.75" x14ac:dyDescent="0.3">
      <c r="A26" s="123" t="s">
        <v>104</v>
      </c>
      <c r="B26" s="123"/>
      <c r="C26" s="123"/>
      <c r="D26" s="123"/>
      <c r="E26" s="123"/>
      <c r="F26" s="13"/>
    </row>
    <row r="27" spans="1:6" x14ac:dyDescent="0.25">
      <c r="A27" s="75" t="s">
        <v>5</v>
      </c>
      <c r="B27" s="74" t="s">
        <v>105</v>
      </c>
      <c r="C27" s="106" t="s">
        <v>108</v>
      </c>
      <c r="D27" s="106"/>
      <c r="E27" s="106"/>
    </row>
    <row r="28" spans="1:6" ht="30" x14ac:dyDescent="0.25">
      <c r="A28" s="77" t="s">
        <v>107</v>
      </c>
      <c r="B28" s="71" t="s">
        <v>106</v>
      </c>
      <c r="C28" s="110">
        <v>0</v>
      </c>
      <c r="D28" s="110"/>
      <c r="E28" s="110"/>
    </row>
    <row r="29" spans="1:6" ht="18.75" x14ac:dyDescent="0.3">
      <c r="A29" s="130" t="s">
        <v>152</v>
      </c>
      <c r="B29" s="130"/>
      <c r="C29" s="130"/>
      <c r="D29" s="130"/>
      <c r="E29" s="130"/>
      <c r="F29" s="13"/>
    </row>
    <row r="30" spans="1:6" x14ac:dyDescent="0.25">
      <c r="A30" s="18"/>
    </row>
    <row r="31" spans="1:6" ht="18.75" x14ac:dyDescent="0.25">
      <c r="A31" s="131" t="s">
        <v>109</v>
      </c>
      <c r="B31" s="131"/>
      <c r="C31" s="131"/>
      <c r="D31" s="131"/>
      <c r="E31" s="131"/>
      <c r="F31" s="78"/>
    </row>
    <row r="32" spans="1:6" x14ac:dyDescent="0.25">
      <c r="A32" s="72" t="s">
        <v>5</v>
      </c>
      <c r="B32" s="73" t="s">
        <v>6</v>
      </c>
      <c r="C32" s="106" t="s">
        <v>7</v>
      </c>
      <c r="D32" s="106"/>
      <c r="E32" s="106"/>
    </row>
    <row r="33" spans="1:5" x14ac:dyDescent="0.25">
      <c r="A33" s="65" t="s">
        <v>48</v>
      </c>
      <c r="B33" s="68" t="s">
        <v>110</v>
      </c>
      <c r="C33" s="110" t="s">
        <v>116</v>
      </c>
      <c r="D33" s="110"/>
      <c r="E33" s="110"/>
    </row>
    <row r="34" spans="1:5" x14ac:dyDescent="0.25">
      <c r="A34" s="65" t="s">
        <v>49</v>
      </c>
      <c r="B34" s="68" t="s">
        <v>111</v>
      </c>
      <c r="C34" s="110" t="s">
        <v>117</v>
      </c>
      <c r="D34" s="110"/>
      <c r="E34" s="110"/>
    </row>
    <row r="35" spans="1:5" x14ac:dyDescent="0.25">
      <c r="A35" s="65" t="s">
        <v>50</v>
      </c>
      <c r="B35" s="68" t="s">
        <v>112</v>
      </c>
      <c r="C35" s="110" t="s">
        <v>118</v>
      </c>
      <c r="D35" s="110"/>
      <c r="E35" s="110"/>
    </row>
    <row r="36" spans="1:5" x14ac:dyDescent="0.25">
      <c r="A36" s="65" t="s">
        <v>51</v>
      </c>
      <c r="B36" s="68" t="s">
        <v>113</v>
      </c>
      <c r="C36" s="110" t="s">
        <v>87</v>
      </c>
      <c r="D36" s="110"/>
      <c r="E36" s="110"/>
    </row>
    <row r="37" spans="1:5" x14ac:dyDescent="0.25">
      <c r="A37" s="65" t="s">
        <v>52</v>
      </c>
      <c r="B37" s="68" t="s">
        <v>114</v>
      </c>
      <c r="C37" s="110" t="s">
        <v>87</v>
      </c>
      <c r="D37" s="110"/>
      <c r="E37" s="110"/>
    </row>
    <row r="38" spans="1:5" x14ac:dyDescent="0.25">
      <c r="A38" s="65" t="s">
        <v>56</v>
      </c>
      <c r="B38" s="68" t="s">
        <v>115</v>
      </c>
      <c r="C38" s="110" t="s">
        <v>87</v>
      </c>
      <c r="D38" s="110"/>
      <c r="E38" s="110"/>
    </row>
    <row r="39" spans="1:5" x14ac:dyDescent="0.25">
      <c r="A39" s="75" t="s">
        <v>5</v>
      </c>
      <c r="B39" s="73" t="s">
        <v>6</v>
      </c>
      <c r="C39" s="106" t="s">
        <v>7</v>
      </c>
      <c r="D39" s="106"/>
      <c r="E39" s="106"/>
    </row>
    <row r="40" spans="1:5" x14ac:dyDescent="0.25">
      <c r="A40" s="65" t="s">
        <v>48</v>
      </c>
      <c r="B40" s="68" t="s">
        <v>110</v>
      </c>
      <c r="C40" s="116" t="s">
        <v>119</v>
      </c>
      <c r="D40" s="116"/>
      <c r="E40" s="116"/>
    </row>
    <row r="41" spans="1:5" ht="18" customHeight="1" x14ac:dyDescent="0.25">
      <c r="A41" s="65" t="s">
        <v>49</v>
      </c>
      <c r="B41" s="66" t="s">
        <v>111</v>
      </c>
      <c r="C41" s="132" t="s">
        <v>117</v>
      </c>
      <c r="D41" s="133"/>
      <c r="E41" s="134"/>
    </row>
    <row r="42" spans="1:5" x14ac:dyDescent="0.25">
      <c r="A42" s="65" t="s">
        <v>50</v>
      </c>
      <c r="B42" s="69" t="s">
        <v>112</v>
      </c>
      <c r="C42" s="110" t="s">
        <v>118</v>
      </c>
      <c r="D42" s="110"/>
      <c r="E42" s="110"/>
    </row>
    <row r="43" spans="1:5" x14ac:dyDescent="0.25">
      <c r="A43" s="65" t="s">
        <v>51</v>
      </c>
      <c r="B43" s="67" t="s">
        <v>113</v>
      </c>
      <c r="C43" s="116" t="s">
        <v>203</v>
      </c>
      <c r="D43" s="116"/>
      <c r="E43" s="116"/>
    </row>
    <row r="44" spans="1:5" x14ac:dyDescent="0.25">
      <c r="A44" s="65" t="s">
        <v>52</v>
      </c>
      <c r="B44" s="66" t="s">
        <v>114</v>
      </c>
      <c r="C44" s="116" t="s">
        <v>87</v>
      </c>
      <c r="D44" s="116"/>
      <c r="E44" s="116"/>
    </row>
    <row r="45" spans="1:5" x14ac:dyDescent="0.25">
      <c r="A45" s="65" t="s">
        <v>56</v>
      </c>
      <c r="B45" s="67" t="s">
        <v>115</v>
      </c>
      <c r="C45" s="117" t="s">
        <v>87</v>
      </c>
      <c r="D45" s="117"/>
      <c r="E45" s="117"/>
    </row>
    <row r="46" spans="1:5" x14ac:dyDescent="0.25">
      <c r="A46" s="75" t="s">
        <v>5</v>
      </c>
      <c r="B46" s="73" t="s">
        <v>6</v>
      </c>
      <c r="C46" s="106" t="s">
        <v>7</v>
      </c>
      <c r="D46" s="106"/>
      <c r="E46" s="106"/>
    </row>
    <row r="47" spans="1:5" x14ac:dyDescent="0.25">
      <c r="A47" s="65" t="s">
        <v>48</v>
      </c>
      <c r="B47" s="68" t="s">
        <v>110</v>
      </c>
      <c r="C47" s="116" t="s">
        <v>120</v>
      </c>
      <c r="D47" s="116"/>
      <c r="E47" s="116"/>
    </row>
    <row r="48" spans="1:5" x14ac:dyDescent="0.25">
      <c r="A48" s="65" t="s">
        <v>49</v>
      </c>
      <c r="B48" s="66" t="s">
        <v>111</v>
      </c>
      <c r="C48" s="132" t="s">
        <v>117</v>
      </c>
      <c r="D48" s="133"/>
      <c r="E48" s="134"/>
    </row>
    <row r="49" spans="1:6" x14ac:dyDescent="0.25">
      <c r="A49" s="65" t="s">
        <v>50</v>
      </c>
      <c r="B49" s="69" t="s">
        <v>112</v>
      </c>
      <c r="C49" s="110" t="s">
        <v>118</v>
      </c>
      <c r="D49" s="110"/>
      <c r="E49" s="110"/>
    </row>
    <row r="50" spans="1:6" x14ac:dyDescent="0.25">
      <c r="A50" s="65" t="s">
        <v>51</v>
      </c>
      <c r="B50" s="67" t="s">
        <v>113</v>
      </c>
      <c r="C50" s="116" t="s">
        <v>121</v>
      </c>
      <c r="D50" s="116"/>
      <c r="E50" s="116"/>
    </row>
    <row r="51" spans="1:6" x14ac:dyDescent="0.25">
      <c r="A51" s="65" t="s">
        <v>52</v>
      </c>
      <c r="B51" s="66" t="s">
        <v>114</v>
      </c>
      <c r="C51" s="116">
        <v>0</v>
      </c>
      <c r="D51" s="116"/>
      <c r="E51" s="116"/>
    </row>
    <row r="52" spans="1:6" ht="18.75" x14ac:dyDescent="0.3">
      <c r="A52" s="65" t="s">
        <v>56</v>
      </c>
      <c r="B52" s="67" t="s">
        <v>115</v>
      </c>
      <c r="C52" s="117" t="s">
        <v>122</v>
      </c>
      <c r="D52" s="117"/>
      <c r="E52" s="117"/>
      <c r="F52" s="13"/>
    </row>
    <row r="53" spans="1:6" x14ac:dyDescent="0.25">
      <c r="A53" s="75" t="s">
        <v>5</v>
      </c>
      <c r="B53" s="79" t="s">
        <v>6</v>
      </c>
      <c r="C53" s="126" t="s">
        <v>7</v>
      </c>
      <c r="D53" s="126"/>
      <c r="E53" s="126"/>
    </row>
    <row r="54" spans="1:6" x14ac:dyDescent="0.25">
      <c r="A54" s="65" t="s">
        <v>48</v>
      </c>
      <c r="B54" s="71" t="s">
        <v>110</v>
      </c>
      <c r="C54" s="110" t="s">
        <v>123</v>
      </c>
      <c r="D54" s="110"/>
      <c r="E54" s="110"/>
    </row>
    <row r="55" spans="1:6" x14ac:dyDescent="0.25">
      <c r="A55" s="65" t="s">
        <v>49</v>
      </c>
      <c r="B55" s="68" t="s">
        <v>111</v>
      </c>
      <c r="C55" s="116" t="s">
        <v>124</v>
      </c>
      <c r="D55" s="116"/>
      <c r="E55" s="116"/>
    </row>
    <row r="56" spans="1:6" x14ac:dyDescent="0.25">
      <c r="A56" s="65" t="s">
        <v>50</v>
      </c>
      <c r="B56" s="68" t="s">
        <v>112</v>
      </c>
      <c r="C56" s="116" t="s">
        <v>118</v>
      </c>
      <c r="D56" s="116"/>
      <c r="E56" s="116"/>
    </row>
    <row r="57" spans="1:6" x14ac:dyDescent="0.25">
      <c r="A57" s="65" t="s">
        <v>51</v>
      </c>
      <c r="B57" s="68" t="s">
        <v>113</v>
      </c>
      <c r="C57" s="116" t="s">
        <v>87</v>
      </c>
      <c r="D57" s="116"/>
      <c r="E57" s="116"/>
    </row>
    <row r="58" spans="1:6" x14ac:dyDescent="0.25">
      <c r="A58" s="65" t="s">
        <v>52</v>
      </c>
      <c r="B58" s="68" t="s">
        <v>114</v>
      </c>
      <c r="C58" s="116" t="s">
        <v>87</v>
      </c>
      <c r="D58" s="116"/>
      <c r="E58" s="116"/>
    </row>
    <row r="59" spans="1:6" x14ac:dyDescent="0.25">
      <c r="A59" s="65" t="s">
        <v>56</v>
      </c>
      <c r="B59" s="68" t="s">
        <v>115</v>
      </c>
      <c r="C59" s="116" t="s">
        <v>87</v>
      </c>
      <c r="D59" s="116"/>
      <c r="E59" s="116"/>
    </row>
    <row r="60" spans="1:6" x14ac:dyDescent="0.25">
      <c r="A60" s="75" t="s">
        <v>5</v>
      </c>
      <c r="B60" s="73" t="s">
        <v>6</v>
      </c>
      <c r="C60" s="106" t="s">
        <v>7</v>
      </c>
      <c r="D60" s="106"/>
      <c r="E60" s="106"/>
    </row>
    <row r="61" spans="1:6" x14ac:dyDescent="0.25">
      <c r="A61" s="65" t="s">
        <v>48</v>
      </c>
      <c r="B61" s="68" t="s">
        <v>110</v>
      </c>
      <c r="C61" s="116" t="s">
        <v>125</v>
      </c>
      <c r="D61" s="116"/>
      <c r="E61" s="116"/>
    </row>
    <row r="62" spans="1:6" x14ac:dyDescent="0.25">
      <c r="A62" s="65" t="s">
        <v>49</v>
      </c>
      <c r="B62" s="68" t="s">
        <v>111</v>
      </c>
      <c r="C62" s="116" t="s">
        <v>124</v>
      </c>
      <c r="D62" s="116"/>
      <c r="E62" s="116"/>
    </row>
    <row r="63" spans="1:6" x14ac:dyDescent="0.25">
      <c r="A63" s="65" t="s">
        <v>50</v>
      </c>
      <c r="B63" s="68" t="s">
        <v>112</v>
      </c>
      <c r="C63" s="116" t="s">
        <v>118</v>
      </c>
      <c r="D63" s="116"/>
      <c r="E63" s="116"/>
    </row>
    <row r="64" spans="1:6" x14ac:dyDescent="0.25">
      <c r="A64" s="65" t="s">
        <v>51</v>
      </c>
      <c r="B64" s="68" t="s">
        <v>113</v>
      </c>
      <c r="C64" s="116" t="s">
        <v>87</v>
      </c>
      <c r="D64" s="116"/>
      <c r="E64" s="116"/>
    </row>
    <row r="65" spans="1:6" x14ac:dyDescent="0.25">
      <c r="A65" s="65" t="s">
        <v>52</v>
      </c>
      <c r="B65" s="68" t="s">
        <v>114</v>
      </c>
      <c r="C65" s="116" t="s">
        <v>87</v>
      </c>
      <c r="D65" s="116"/>
      <c r="E65" s="116"/>
    </row>
    <row r="66" spans="1:6" x14ac:dyDescent="0.25">
      <c r="A66" s="65" t="s">
        <v>56</v>
      </c>
      <c r="B66" s="68" t="s">
        <v>115</v>
      </c>
      <c r="C66" s="116" t="s">
        <v>87</v>
      </c>
      <c r="D66" s="116"/>
      <c r="E66" s="116"/>
    </row>
    <row r="67" spans="1:6" x14ac:dyDescent="0.25">
      <c r="A67" s="75" t="s">
        <v>5</v>
      </c>
      <c r="B67" s="73" t="s">
        <v>6</v>
      </c>
      <c r="C67" s="106" t="s">
        <v>7</v>
      </c>
      <c r="D67" s="106"/>
      <c r="E67" s="106"/>
    </row>
    <row r="68" spans="1:6" x14ac:dyDescent="0.25">
      <c r="A68" s="65" t="s">
        <v>48</v>
      </c>
      <c r="B68" s="68" t="s">
        <v>110</v>
      </c>
      <c r="C68" s="116" t="s">
        <v>126</v>
      </c>
      <c r="D68" s="116"/>
      <c r="E68" s="116"/>
    </row>
    <row r="69" spans="1:6" x14ac:dyDescent="0.25">
      <c r="A69" s="65" t="s">
        <v>49</v>
      </c>
      <c r="B69" s="68" t="s">
        <v>111</v>
      </c>
      <c r="C69" s="116" t="s">
        <v>124</v>
      </c>
      <c r="D69" s="116"/>
      <c r="E69" s="116"/>
    </row>
    <row r="70" spans="1:6" x14ac:dyDescent="0.25">
      <c r="A70" s="65" t="s">
        <v>50</v>
      </c>
      <c r="B70" s="68" t="s">
        <v>112</v>
      </c>
      <c r="C70" s="116" t="s">
        <v>118</v>
      </c>
      <c r="D70" s="116"/>
      <c r="E70" s="116"/>
    </row>
    <row r="71" spans="1:6" x14ac:dyDescent="0.25">
      <c r="A71" s="65" t="s">
        <v>51</v>
      </c>
      <c r="B71" s="68" t="s">
        <v>113</v>
      </c>
      <c r="C71" s="116" t="s">
        <v>87</v>
      </c>
      <c r="D71" s="116"/>
      <c r="E71" s="116"/>
    </row>
    <row r="72" spans="1:6" x14ac:dyDescent="0.25">
      <c r="A72" s="65" t="s">
        <v>52</v>
      </c>
      <c r="B72" s="68" t="s">
        <v>114</v>
      </c>
      <c r="C72" s="116" t="s">
        <v>87</v>
      </c>
      <c r="D72" s="116"/>
      <c r="E72" s="116"/>
    </row>
    <row r="73" spans="1:6" x14ac:dyDescent="0.25">
      <c r="A73" s="65" t="s">
        <v>56</v>
      </c>
      <c r="B73" s="68" t="s">
        <v>115</v>
      </c>
      <c r="C73" s="116" t="s">
        <v>87</v>
      </c>
      <c r="D73" s="116"/>
      <c r="E73" s="116"/>
    </row>
    <row r="75" spans="1:6" ht="18.75" x14ac:dyDescent="0.3">
      <c r="A75" s="118" t="s">
        <v>127</v>
      </c>
      <c r="B75" s="118"/>
      <c r="C75" s="118"/>
      <c r="D75" s="118"/>
      <c r="E75" s="118"/>
      <c r="F75" s="13"/>
    </row>
    <row r="76" spans="1:6" x14ac:dyDescent="0.25">
      <c r="A76" s="75" t="s">
        <v>5</v>
      </c>
      <c r="B76" s="73" t="s">
        <v>128</v>
      </c>
      <c r="C76" s="106" t="s">
        <v>129</v>
      </c>
      <c r="D76" s="106"/>
      <c r="E76" s="106"/>
    </row>
    <row r="77" spans="1:6" ht="30" x14ac:dyDescent="0.25">
      <c r="A77" s="69" t="s">
        <v>130</v>
      </c>
      <c r="B77" s="71" t="s">
        <v>131</v>
      </c>
      <c r="C77" s="110">
        <v>2</v>
      </c>
      <c r="D77" s="110"/>
      <c r="E77" s="110"/>
    </row>
    <row r="78" spans="1:6" ht="18" customHeight="1" x14ac:dyDescent="0.3">
      <c r="A78" s="118" t="s">
        <v>132</v>
      </c>
      <c r="B78" s="118"/>
      <c r="C78" s="118"/>
      <c r="D78" s="118"/>
      <c r="E78" s="118"/>
      <c r="F78" s="13"/>
    </row>
    <row r="79" spans="1:6" x14ac:dyDescent="0.25">
      <c r="A79" s="75" t="s">
        <v>5</v>
      </c>
      <c r="B79" s="119" t="s">
        <v>133</v>
      </c>
      <c r="C79" s="119"/>
      <c r="D79" s="119"/>
      <c r="E79" s="119"/>
    </row>
    <row r="80" spans="1:6" x14ac:dyDescent="0.25">
      <c r="A80" s="77" t="s">
        <v>62</v>
      </c>
      <c r="B80" s="105" t="s">
        <v>131</v>
      </c>
      <c r="C80" s="105"/>
      <c r="D80" s="105"/>
      <c r="E80" s="105"/>
    </row>
    <row r="81" spans="1:6" ht="17.25" customHeight="1" x14ac:dyDescent="0.3">
      <c r="A81" s="118" t="s">
        <v>134</v>
      </c>
      <c r="B81" s="118"/>
      <c r="C81" s="118"/>
      <c r="D81" s="118"/>
      <c r="E81" s="118"/>
      <c r="F81" s="13"/>
    </row>
    <row r="82" spans="1:6" x14ac:dyDescent="0.25">
      <c r="A82" s="75" t="s">
        <v>5</v>
      </c>
      <c r="B82" s="119" t="s">
        <v>135</v>
      </c>
      <c r="C82" s="119"/>
      <c r="D82" s="119"/>
      <c r="E82" s="119"/>
    </row>
    <row r="83" spans="1:6" x14ac:dyDescent="0.25">
      <c r="A83" s="77" t="s">
        <v>63</v>
      </c>
      <c r="B83" s="105" t="s">
        <v>106</v>
      </c>
      <c r="C83" s="105"/>
      <c r="D83" s="105"/>
      <c r="E83" s="105"/>
    </row>
    <row r="84" spans="1:6" ht="18.75" x14ac:dyDescent="0.3">
      <c r="A84" s="118" t="s">
        <v>136</v>
      </c>
      <c r="B84" s="118"/>
      <c r="C84" s="118"/>
      <c r="D84" s="118"/>
      <c r="E84" s="118"/>
      <c r="F84" s="13"/>
    </row>
    <row r="85" spans="1:6" x14ac:dyDescent="0.25">
      <c r="A85" s="75" t="s">
        <v>5</v>
      </c>
      <c r="B85" s="119" t="s">
        <v>137</v>
      </c>
      <c r="C85" s="119"/>
      <c r="D85" s="119"/>
      <c r="E85" s="119"/>
    </row>
    <row r="86" spans="1:6" x14ac:dyDescent="0.25">
      <c r="A86" s="77" t="s">
        <v>64</v>
      </c>
      <c r="B86" s="105" t="s">
        <v>131</v>
      </c>
      <c r="C86" s="105"/>
      <c r="D86" s="105"/>
      <c r="E86" s="105"/>
    </row>
    <row r="87" spans="1:6" ht="17.25" customHeight="1" x14ac:dyDescent="0.3">
      <c r="A87" s="118" t="s">
        <v>138</v>
      </c>
      <c r="B87" s="118"/>
      <c r="C87" s="118"/>
      <c r="D87" s="118"/>
      <c r="E87" s="118"/>
      <c r="F87" s="13"/>
    </row>
    <row r="88" spans="1:6" x14ac:dyDescent="0.25">
      <c r="A88" s="75" t="s">
        <v>5</v>
      </c>
      <c r="B88" s="73" t="s">
        <v>139</v>
      </c>
      <c r="C88" s="106" t="s">
        <v>148</v>
      </c>
      <c r="D88" s="106"/>
      <c r="E88" s="106"/>
    </row>
    <row r="89" spans="1:6" ht="25.5" x14ac:dyDescent="0.25">
      <c r="A89" s="81" t="s">
        <v>149</v>
      </c>
      <c r="B89" s="71" t="s">
        <v>131</v>
      </c>
      <c r="C89" s="110" t="s">
        <v>87</v>
      </c>
      <c r="D89" s="110"/>
      <c r="E89" s="110"/>
    </row>
    <row r="90" spans="1:6" ht="18.75" x14ac:dyDescent="0.3">
      <c r="A90" s="118" t="s">
        <v>140</v>
      </c>
      <c r="B90" s="118"/>
      <c r="C90" s="118"/>
      <c r="D90" s="118"/>
      <c r="E90" s="118"/>
      <c r="F90" s="13"/>
    </row>
    <row r="91" spans="1:6" x14ac:dyDescent="0.25">
      <c r="A91" s="75" t="s">
        <v>5</v>
      </c>
      <c r="B91" s="119" t="s">
        <v>141</v>
      </c>
      <c r="C91" s="119"/>
      <c r="D91" s="119"/>
      <c r="E91" s="119"/>
    </row>
    <row r="92" spans="1:6" x14ac:dyDescent="0.25">
      <c r="A92" s="77" t="s">
        <v>67</v>
      </c>
      <c r="B92" s="105" t="s">
        <v>106</v>
      </c>
      <c r="C92" s="105"/>
      <c r="D92" s="105"/>
      <c r="E92" s="105"/>
    </row>
    <row r="93" spans="1:6" ht="18.75" x14ac:dyDescent="0.3">
      <c r="A93" s="118" t="s">
        <v>142</v>
      </c>
      <c r="B93" s="118"/>
      <c r="C93" s="118"/>
      <c r="D93" s="118"/>
      <c r="E93" s="118"/>
      <c r="F93" s="13"/>
    </row>
    <row r="94" spans="1:6" x14ac:dyDescent="0.25">
      <c r="A94" s="75" t="s">
        <v>5</v>
      </c>
      <c r="B94" s="119" t="s">
        <v>143</v>
      </c>
      <c r="C94" s="119"/>
      <c r="D94" s="119"/>
      <c r="E94" s="119"/>
    </row>
    <row r="95" spans="1:6" x14ac:dyDescent="0.25">
      <c r="A95" s="77" t="s">
        <v>78</v>
      </c>
      <c r="B95" s="105" t="s">
        <v>282</v>
      </c>
      <c r="C95" s="105"/>
      <c r="D95" s="105"/>
      <c r="E95" s="105"/>
    </row>
    <row r="96" spans="1:6" ht="18.75" x14ac:dyDescent="0.3">
      <c r="A96" s="118" t="s">
        <v>144</v>
      </c>
      <c r="B96" s="118"/>
      <c r="C96" s="118"/>
      <c r="D96" s="118"/>
      <c r="E96" s="118"/>
      <c r="F96" s="13"/>
    </row>
    <row r="97" spans="1:6" x14ac:dyDescent="0.25">
      <c r="A97" s="75" t="s">
        <v>5</v>
      </c>
      <c r="B97" s="119" t="s">
        <v>145</v>
      </c>
      <c r="C97" s="119"/>
      <c r="D97" s="119"/>
      <c r="E97" s="119"/>
    </row>
    <row r="98" spans="1:6" x14ac:dyDescent="0.25">
      <c r="A98" s="77" t="s">
        <v>80</v>
      </c>
      <c r="B98" s="105" t="s">
        <v>265</v>
      </c>
      <c r="C98" s="105"/>
      <c r="D98" s="105"/>
      <c r="E98" s="105"/>
    </row>
    <row r="99" spans="1:6" ht="18.75" x14ac:dyDescent="0.3">
      <c r="A99" s="118" t="s">
        <v>146</v>
      </c>
      <c r="B99" s="118"/>
      <c r="C99" s="118"/>
      <c r="D99" s="118"/>
      <c r="E99" s="118"/>
      <c r="F99" s="13"/>
    </row>
    <row r="100" spans="1:6" x14ac:dyDescent="0.25">
      <c r="A100" s="75" t="s">
        <v>5</v>
      </c>
      <c r="B100" s="119" t="s">
        <v>147</v>
      </c>
      <c r="C100" s="119"/>
      <c r="D100" s="119"/>
      <c r="E100" s="119"/>
    </row>
    <row r="101" spans="1:6" x14ac:dyDescent="0.25">
      <c r="A101" s="77" t="s">
        <v>81</v>
      </c>
      <c r="B101" s="105" t="s">
        <v>106</v>
      </c>
      <c r="C101" s="105"/>
      <c r="D101" s="105"/>
      <c r="E101" s="105"/>
    </row>
    <row r="102" spans="1:6" ht="18.75" x14ac:dyDescent="0.3">
      <c r="A102" s="135" t="s">
        <v>150</v>
      </c>
      <c r="B102" s="136"/>
      <c r="C102" s="136"/>
      <c r="D102" s="136"/>
      <c r="E102" s="137"/>
      <c r="F102" s="59"/>
    </row>
    <row r="103" spans="1:6" x14ac:dyDescent="0.25">
      <c r="A103" s="80" t="s">
        <v>82</v>
      </c>
      <c r="B103" s="109" t="s">
        <v>151</v>
      </c>
      <c r="C103" s="109"/>
      <c r="D103" s="109"/>
      <c r="E103" s="109"/>
    </row>
    <row r="106" spans="1:6" ht="18.75" x14ac:dyDescent="0.3">
      <c r="B106" s="78" t="s">
        <v>161</v>
      </c>
      <c r="C106" s="99"/>
      <c r="D106" s="100" t="s">
        <v>162</v>
      </c>
    </row>
  </sheetData>
  <mergeCells count="95">
    <mergeCell ref="A99:E99"/>
    <mergeCell ref="B100:E100"/>
    <mergeCell ref="B101:E101"/>
    <mergeCell ref="A102:E102"/>
    <mergeCell ref="B103:E103"/>
    <mergeCell ref="B94:E94"/>
    <mergeCell ref="B95:E95"/>
    <mergeCell ref="A96:E96"/>
    <mergeCell ref="B97:E97"/>
    <mergeCell ref="B98:E98"/>
    <mergeCell ref="C89:E89"/>
    <mergeCell ref="A90:E90"/>
    <mergeCell ref="B91:E91"/>
    <mergeCell ref="B92:E92"/>
    <mergeCell ref="A93:E93"/>
    <mergeCell ref="A84:E84"/>
    <mergeCell ref="B85:E85"/>
    <mergeCell ref="B86:E86"/>
    <mergeCell ref="A87:E87"/>
    <mergeCell ref="C88:E88"/>
    <mergeCell ref="B79:E79"/>
    <mergeCell ref="B80:E80"/>
    <mergeCell ref="A81:E81"/>
    <mergeCell ref="B82:E82"/>
    <mergeCell ref="B83:E83"/>
    <mergeCell ref="C73:E73"/>
    <mergeCell ref="A75:E75"/>
    <mergeCell ref="C76:E76"/>
    <mergeCell ref="C77:E77"/>
    <mergeCell ref="A78:E78"/>
    <mergeCell ref="C68:E68"/>
    <mergeCell ref="C69:E69"/>
    <mergeCell ref="C70:E70"/>
    <mergeCell ref="C71:E71"/>
    <mergeCell ref="C72:E72"/>
    <mergeCell ref="C63:E63"/>
    <mergeCell ref="C64:E64"/>
    <mergeCell ref="C65:E65"/>
    <mergeCell ref="C66:E66"/>
    <mergeCell ref="C67:E67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48:E48"/>
    <mergeCell ref="C49:E49"/>
    <mergeCell ref="C50:E50"/>
    <mergeCell ref="C51:E51"/>
    <mergeCell ref="C52:E52"/>
    <mergeCell ref="C43:E43"/>
    <mergeCell ref="C44:E44"/>
    <mergeCell ref="C45:E45"/>
    <mergeCell ref="C46:E46"/>
    <mergeCell ref="C47:E47"/>
    <mergeCell ref="C38:E38"/>
    <mergeCell ref="C39:E39"/>
    <mergeCell ref="C40:E40"/>
    <mergeCell ref="C41:E41"/>
    <mergeCell ref="C42:E42"/>
    <mergeCell ref="C33:E33"/>
    <mergeCell ref="C34:E34"/>
    <mergeCell ref="C35:E35"/>
    <mergeCell ref="C36:E36"/>
    <mergeCell ref="C37:E37"/>
    <mergeCell ref="C27:E27"/>
    <mergeCell ref="C28:E28"/>
    <mergeCell ref="A29:E29"/>
    <mergeCell ref="A31:E31"/>
    <mergeCell ref="C32:E32"/>
    <mergeCell ref="A5:E5"/>
    <mergeCell ref="A6:E6"/>
    <mergeCell ref="C8:E8"/>
    <mergeCell ref="C9:E9"/>
    <mergeCell ref="A11:E11"/>
    <mergeCell ref="B12:E12"/>
    <mergeCell ref="B13:E13"/>
    <mergeCell ref="A14:E14"/>
    <mergeCell ref="C15:E15"/>
    <mergeCell ref="C16:E16"/>
    <mergeCell ref="A17:E17"/>
    <mergeCell ref="B18:E18"/>
    <mergeCell ref="C22:E22"/>
    <mergeCell ref="B25:E25"/>
    <mergeCell ref="A26:E26"/>
    <mergeCell ref="B19:E19"/>
    <mergeCell ref="A20:E20"/>
    <mergeCell ref="C21:E21"/>
    <mergeCell ref="A23:E23"/>
    <mergeCell ref="B24:E24"/>
  </mergeCells>
  <pageMargins left="0.51181102362204722" right="0.51181102362204722" top="0.74803149606299213" bottom="0.55118110236220474" header="0.31496062992125984" footer="0.31496062992125984"/>
  <pageSetup paperSize="9" scale="98" orientation="portrait" verticalDpi="0" r:id="rId1"/>
  <rowBreaks count="2" manualBreakCount="2">
    <brk id="43" max="5" man="1"/>
    <brk id="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0"/>
  <sheetViews>
    <sheetView topLeftCell="A7" workbookViewId="0">
      <selection activeCell="E13" sqref="E13:E14"/>
    </sheetView>
  </sheetViews>
  <sheetFormatPr defaultRowHeight="15" x14ac:dyDescent="0.25"/>
  <cols>
    <col min="1" max="1" width="3.85546875" style="1" customWidth="1"/>
    <col min="2" max="2" width="35.5703125" style="1" customWidth="1"/>
    <col min="3" max="3" width="32.5703125" style="1" customWidth="1"/>
    <col min="4" max="4" width="37.5703125" style="1" customWidth="1"/>
    <col min="5" max="5" width="18.42578125" style="1" customWidth="1"/>
    <col min="6" max="16384" width="9.140625" style="1"/>
  </cols>
  <sheetData>
    <row r="2" spans="1:7" x14ac:dyDescent="0.25">
      <c r="A2" s="1" t="s">
        <v>0</v>
      </c>
      <c r="D2" s="1" t="s">
        <v>1</v>
      </c>
    </row>
    <row r="3" spans="1:7" x14ac:dyDescent="0.25">
      <c r="A3" s="1" t="s">
        <v>2</v>
      </c>
      <c r="D3" s="1" t="s">
        <v>3</v>
      </c>
    </row>
    <row r="5" spans="1:7" ht="69.75" customHeight="1" x14ac:dyDescent="0.3">
      <c r="A5" s="150" t="s">
        <v>276</v>
      </c>
      <c r="B5" s="150"/>
      <c r="C5" s="150"/>
      <c r="D5" s="150"/>
      <c r="E5" s="150"/>
      <c r="F5" s="2"/>
      <c r="G5" s="2"/>
    </row>
    <row r="6" spans="1:7" ht="15.75" x14ac:dyDescent="0.25">
      <c r="A6" s="103" t="str">
        <f>'форма 2.1'!A6:E6</f>
        <v>Республика Карелия, р-н Лоухский, пгт. Пяозерский, ул. Зелёная д. 1</v>
      </c>
      <c r="B6" s="103"/>
      <c r="C6" s="103"/>
      <c r="D6" s="103"/>
      <c r="E6" s="103"/>
      <c r="F6" s="23"/>
    </row>
    <row r="8" spans="1:7" x14ac:dyDescent="0.25">
      <c r="A8" s="3" t="s">
        <v>5</v>
      </c>
      <c r="B8" s="4" t="s">
        <v>6</v>
      </c>
      <c r="C8" s="4" t="s">
        <v>7</v>
      </c>
    </row>
    <row r="9" spans="1:7" x14ac:dyDescent="0.25">
      <c r="A9" s="5" t="s">
        <v>8</v>
      </c>
      <c r="B9" s="8" t="s">
        <v>9</v>
      </c>
      <c r="C9" s="7">
        <v>43171</v>
      </c>
    </row>
    <row r="10" spans="1:7" ht="7.5" customHeight="1" x14ac:dyDescent="0.25"/>
    <row r="11" spans="1:7" ht="15.75" x14ac:dyDescent="0.25">
      <c r="A11" s="17" t="s">
        <v>11</v>
      </c>
      <c r="B11" s="16" t="s">
        <v>163</v>
      </c>
      <c r="C11" s="20"/>
      <c r="D11" s="20"/>
      <c r="E11" s="94">
        <f>'форма 2.1'!C37</f>
        <v>145.5</v>
      </c>
    </row>
    <row r="12" spans="1:7" ht="45" customHeight="1" x14ac:dyDescent="0.25">
      <c r="A12" s="151" t="s">
        <v>154</v>
      </c>
      <c r="B12" s="152"/>
      <c r="C12" s="152"/>
      <c r="D12" s="153"/>
      <c r="E12" s="82" t="s">
        <v>164</v>
      </c>
    </row>
    <row r="13" spans="1:7" ht="55.5" customHeight="1" x14ac:dyDescent="0.25">
      <c r="A13" s="140">
        <v>3</v>
      </c>
      <c r="B13" s="156" t="s">
        <v>266</v>
      </c>
      <c r="C13" s="154" t="s">
        <v>283</v>
      </c>
      <c r="D13" s="155"/>
      <c r="E13" s="144">
        <f>1.13*12*E$11</f>
        <v>1972.9799999999998</v>
      </c>
    </row>
    <row r="14" spans="1:7" ht="57.75" customHeight="1" x14ac:dyDescent="0.25">
      <c r="A14" s="158"/>
      <c r="B14" s="157"/>
      <c r="C14" s="154" t="s">
        <v>267</v>
      </c>
      <c r="D14" s="155"/>
      <c r="E14" s="149"/>
    </row>
    <row r="15" spans="1:7" ht="142.5" customHeight="1" x14ac:dyDescent="0.25">
      <c r="A15" s="140">
        <v>4</v>
      </c>
      <c r="B15" s="156" t="s">
        <v>157</v>
      </c>
      <c r="C15" s="159" t="s">
        <v>284</v>
      </c>
      <c r="D15" s="155"/>
      <c r="E15" s="144">
        <f>3.69*12*E$11</f>
        <v>6442.74</v>
      </c>
    </row>
    <row r="16" spans="1:7" ht="108" customHeight="1" x14ac:dyDescent="0.25">
      <c r="A16" s="158"/>
      <c r="B16" s="157"/>
      <c r="C16" s="159" t="s">
        <v>274</v>
      </c>
      <c r="D16" s="155"/>
      <c r="E16" s="149"/>
    </row>
    <row r="17" spans="1:5" ht="106.5" hidden="1" customHeight="1" x14ac:dyDescent="0.25">
      <c r="A17" s="158"/>
      <c r="B17" s="157"/>
      <c r="C17" s="159" t="s">
        <v>275</v>
      </c>
      <c r="D17" s="155"/>
      <c r="E17" s="149"/>
    </row>
    <row r="18" spans="1:5" ht="129" customHeight="1" x14ac:dyDescent="0.25">
      <c r="A18" s="140">
        <v>5</v>
      </c>
      <c r="B18" s="147" t="s">
        <v>158</v>
      </c>
      <c r="C18" s="138" t="s">
        <v>272</v>
      </c>
      <c r="D18" s="139"/>
      <c r="E18" s="144">
        <f>0.75*12*E$11</f>
        <v>1309.5</v>
      </c>
    </row>
    <row r="19" spans="1:5" ht="35.25" customHeight="1" x14ac:dyDescent="0.25">
      <c r="A19" s="141"/>
      <c r="B19" s="147"/>
      <c r="C19" s="142" t="s">
        <v>273</v>
      </c>
      <c r="D19" s="143"/>
      <c r="E19" s="145"/>
    </row>
    <row r="20" spans="1:5" ht="54" customHeight="1" x14ac:dyDescent="0.25">
      <c r="A20" s="148">
        <v>6</v>
      </c>
      <c r="B20" s="147" t="s">
        <v>159</v>
      </c>
      <c r="C20" s="146" t="s">
        <v>269</v>
      </c>
      <c r="D20" s="139"/>
      <c r="E20" s="144">
        <f>2.98*12*E$11</f>
        <v>5203.08</v>
      </c>
    </row>
    <row r="21" spans="1:5" ht="50.25" customHeight="1" x14ac:dyDescent="0.25">
      <c r="A21" s="148"/>
      <c r="B21" s="147"/>
      <c r="C21" s="146" t="s">
        <v>268</v>
      </c>
      <c r="D21" s="139"/>
      <c r="E21" s="149"/>
    </row>
    <row r="22" spans="1:5" ht="18.75" customHeight="1" x14ac:dyDescent="0.25">
      <c r="A22" s="148"/>
      <c r="B22" s="147"/>
      <c r="C22" s="146" t="s">
        <v>270</v>
      </c>
      <c r="D22" s="139"/>
      <c r="E22" s="149"/>
    </row>
    <row r="23" spans="1:5" ht="17.25" customHeight="1" x14ac:dyDescent="0.25">
      <c r="A23" s="148"/>
      <c r="B23" s="147"/>
      <c r="C23" s="138" t="s">
        <v>271</v>
      </c>
      <c r="D23" s="139"/>
      <c r="E23" s="145"/>
    </row>
    <row r="24" spans="1:5" ht="64.5" hidden="1" customHeight="1" x14ac:dyDescent="0.25">
      <c r="A24" s="60">
        <v>7</v>
      </c>
      <c r="B24" s="61" t="s">
        <v>278</v>
      </c>
      <c r="C24" s="138" t="s">
        <v>279</v>
      </c>
      <c r="D24" s="139"/>
      <c r="E24" s="95"/>
    </row>
    <row r="25" spans="1:5" ht="24.75" customHeight="1" x14ac:dyDescent="0.25">
      <c r="A25" s="62" t="s">
        <v>160</v>
      </c>
      <c r="B25" s="57"/>
      <c r="C25" s="57"/>
      <c r="D25" s="58"/>
      <c r="E25" s="96">
        <f>E13+E15+E18+E20</f>
        <v>14928.3</v>
      </c>
    </row>
    <row r="26" spans="1:5" x14ac:dyDescent="0.25">
      <c r="A26" s="5"/>
      <c r="C26" s="10"/>
    </row>
    <row r="27" spans="1:5" x14ac:dyDescent="0.25">
      <c r="A27" s="5"/>
      <c r="C27" s="10"/>
    </row>
    <row r="28" spans="1:5" x14ac:dyDescent="0.25">
      <c r="A28" s="5"/>
      <c r="C28" s="10"/>
    </row>
    <row r="29" spans="1:5" ht="18.75" x14ac:dyDescent="0.3">
      <c r="A29" s="5"/>
      <c r="B29" s="78" t="s">
        <v>161</v>
      </c>
      <c r="C29" s="99"/>
      <c r="D29" s="101" t="s">
        <v>162</v>
      </c>
    </row>
    <row r="30" spans="1:5" x14ac:dyDescent="0.25">
      <c r="A30" s="5"/>
      <c r="C30" s="10"/>
    </row>
    <row r="31" spans="1:5" x14ac:dyDescent="0.25">
      <c r="A31" s="5"/>
      <c r="C31" s="10"/>
    </row>
    <row r="32" spans="1:5" x14ac:dyDescent="0.25">
      <c r="A32" s="5"/>
    </row>
    <row r="33" spans="1:6" x14ac:dyDescent="0.25">
      <c r="A33" s="18"/>
      <c r="B33" s="4"/>
      <c r="C33" s="4"/>
    </row>
    <row r="34" spans="1:6" x14ac:dyDescent="0.25">
      <c r="A34" s="5"/>
    </row>
    <row r="35" spans="1:6" ht="18" customHeight="1" x14ac:dyDescent="0.25">
      <c r="A35" s="5"/>
      <c r="B35" s="8"/>
    </row>
    <row r="36" spans="1:6" x14ac:dyDescent="0.25">
      <c r="A36" s="5"/>
      <c r="B36" s="6"/>
      <c r="C36" s="10"/>
    </row>
    <row r="37" spans="1:6" x14ac:dyDescent="0.25">
      <c r="A37" s="5"/>
      <c r="B37" s="9"/>
    </row>
    <row r="38" spans="1:6" x14ac:dyDescent="0.25">
      <c r="A38" s="5"/>
      <c r="B38" s="8"/>
    </row>
    <row r="39" spans="1:6" x14ac:dyDescent="0.25">
      <c r="A39" s="5"/>
      <c r="B39" s="9"/>
      <c r="C39" s="12"/>
    </row>
    <row r="40" spans="1:6" x14ac:dyDescent="0.25">
      <c r="A40" s="5"/>
      <c r="B40" s="10"/>
      <c r="C40" s="10"/>
    </row>
    <row r="41" spans="1:6" x14ac:dyDescent="0.25">
      <c r="A41" s="18"/>
      <c r="B41" s="4"/>
      <c r="C41" s="4"/>
    </row>
    <row r="42" spans="1:6" x14ac:dyDescent="0.25">
      <c r="A42" s="5"/>
    </row>
    <row r="43" spans="1:6" x14ac:dyDescent="0.25">
      <c r="A43" s="5"/>
      <c r="B43" s="8"/>
    </row>
    <row r="44" spans="1:6" x14ac:dyDescent="0.25">
      <c r="A44" s="5"/>
      <c r="B44" s="6"/>
      <c r="C44" s="10"/>
    </row>
    <row r="45" spans="1:6" x14ac:dyDescent="0.25">
      <c r="A45" s="5"/>
      <c r="B45" s="9"/>
    </row>
    <row r="46" spans="1:6" x14ac:dyDescent="0.25">
      <c r="A46" s="5"/>
      <c r="B46" s="8"/>
      <c r="C46" s="11"/>
    </row>
    <row r="47" spans="1:6" ht="18.75" x14ac:dyDescent="0.3">
      <c r="A47" s="5"/>
      <c r="B47" s="9"/>
      <c r="C47" s="12"/>
      <c r="D47" s="13"/>
      <c r="E47" s="13"/>
      <c r="F47" s="13"/>
    </row>
    <row r="48" spans="1:6" x14ac:dyDescent="0.25">
      <c r="A48" s="5"/>
      <c r="B48" s="10"/>
      <c r="C48" s="10"/>
    </row>
    <row r="49" spans="1:3" x14ac:dyDescent="0.25">
      <c r="A49" s="18"/>
      <c r="B49" s="14"/>
      <c r="C49" s="14"/>
    </row>
    <row r="50" spans="1:3" x14ac:dyDescent="0.25">
      <c r="A50" s="5"/>
      <c r="B50" s="10"/>
      <c r="C50" s="10"/>
    </row>
    <row r="51" spans="1:3" x14ac:dyDescent="0.25">
      <c r="A51" s="5"/>
    </row>
    <row r="52" spans="1:3" x14ac:dyDescent="0.25">
      <c r="A52" s="5"/>
    </row>
    <row r="53" spans="1:3" x14ac:dyDescent="0.25">
      <c r="A53" s="5"/>
    </row>
    <row r="54" spans="1:3" x14ac:dyDescent="0.25">
      <c r="A54" s="5"/>
    </row>
    <row r="55" spans="1:3" x14ac:dyDescent="0.25">
      <c r="A55" s="5"/>
    </row>
    <row r="57" spans="1:3" x14ac:dyDescent="0.25">
      <c r="A57" s="18"/>
      <c r="B57" s="4"/>
      <c r="C57" s="4"/>
    </row>
    <row r="58" spans="1:3" x14ac:dyDescent="0.25">
      <c r="A58" s="5"/>
    </row>
    <row r="59" spans="1:3" x14ac:dyDescent="0.25">
      <c r="A59" s="5"/>
    </row>
    <row r="60" spans="1:3" x14ac:dyDescent="0.25">
      <c r="A60" s="5"/>
    </row>
    <row r="61" spans="1:3" x14ac:dyDescent="0.25">
      <c r="A61" s="5"/>
    </row>
    <row r="62" spans="1:3" x14ac:dyDescent="0.25">
      <c r="A62" s="5"/>
    </row>
    <row r="63" spans="1:3" x14ac:dyDescent="0.25">
      <c r="A63" s="5"/>
    </row>
    <row r="65" spans="1:6" x14ac:dyDescent="0.25">
      <c r="A65" s="18"/>
      <c r="B65" s="4"/>
      <c r="C65" s="4"/>
    </row>
    <row r="66" spans="1:6" x14ac:dyDescent="0.25">
      <c r="A66" s="5"/>
    </row>
    <row r="67" spans="1:6" x14ac:dyDescent="0.25">
      <c r="A67" s="5"/>
    </row>
    <row r="68" spans="1:6" x14ac:dyDescent="0.25">
      <c r="A68" s="5"/>
    </row>
    <row r="69" spans="1:6" x14ac:dyDescent="0.25">
      <c r="A69" s="5"/>
    </row>
    <row r="70" spans="1:6" x14ac:dyDescent="0.25">
      <c r="A70" s="5"/>
    </row>
    <row r="71" spans="1:6" x14ac:dyDescent="0.25">
      <c r="A71" s="5"/>
    </row>
    <row r="73" spans="1:6" ht="18.75" x14ac:dyDescent="0.3">
      <c r="A73" s="13"/>
      <c r="B73" s="13"/>
      <c r="C73" s="13"/>
      <c r="D73" s="13"/>
      <c r="E73" s="13"/>
      <c r="F73" s="13"/>
    </row>
    <row r="74" spans="1:6" x14ac:dyDescent="0.25">
      <c r="A74" s="18"/>
      <c r="B74" s="4"/>
      <c r="C74" s="4"/>
    </row>
    <row r="75" spans="1:6" x14ac:dyDescent="0.25">
      <c r="A75" s="6"/>
      <c r="B75" s="10"/>
      <c r="C75" s="10"/>
    </row>
    <row r="76" spans="1:6" ht="18.75" x14ac:dyDescent="0.3">
      <c r="A76" s="13"/>
      <c r="B76" s="13"/>
      <c r="C76" s="13"/>
      <c r="D76" s="13"/>
      <c r="E76" s="13"/>
      <c r="F76" s="13"/>
    </row>
    <row r="77" spans="1:6" x14ac:dyDescent="0.25">
      <c r="A77" s="18"/>
      <c r="B77" s="4"/>
      <c r="C77" s="4"/>
    </row>
    <row r="78" spans="1:6" x14ac:dyDescent="0.25">
      <c r="A78" s="19"/>
      <c r="B78" s="10"/>
      <c r="C78" s="10"/>
    </row>
    <row r="79" spans="1:6" ht="18.75" x14ac:dyDescent="0.3">
      <c r="A79" s="13"/>
      <c r="B79" s="13"/>
      <c r="C79" s="13"/>
      <c r="D79" s="13"/>
      <c r="E79" s="13"/>
      <c r="F79" s="13"/>
    </row>
    <row r="80" spans="1:6" x14ac:dyDescent="0.25">
      <c r="A80" s="18"/>
      <c r="B80" s="4"/>
      <c r="C80" s="4"/>
    </row>
    <row r="81" spans="1:6" x14ac:dyDescent="0.25">
      <c r="A81" s="19"/>
      <c r="B81" s="10"/>
      <c r="C81" s="10"/>
    </row>
    <row r="82" spans="1:6" ht="18.75" x14ac:dyDescent="0.3">
      <c r="A82" s="13"/>
      <c r="B82" s="13"/>
      <c r="C82" s="13"/>
      <c r="D82" s="13"/>
      <c r="E82" s="13"/>
      <c r="F82" s="13"/>
    </row>
    <row r="83" spans="1:6" x14ac:dyDescent="0.25">
      <c r="A83" s="18"/>
      <c r="B83" s="4"/>
      <c r="C83" s="4"/>
    </row>
    <row r="84" spans="1:6" x14ac:dyDescent="0.25">
      <c r="A84" s="19"/>
      <c r="B84" s="10"/>
      <c r="C84" s="10"/>
    </row>
    <row r="85" spans="1:6" ht="18.75" x14ac:dyDescent="0.3">
      <c r="A85" s="13"/>
      <c r="B85" s="13"/>
      <c r="C85" s="13"/>
      <c r="D85" s="13"/>
      <c r="E85" s="13"/>
      <c r="F85" s="13"/>
    </row>
    <row r="86" spans="1:6" x14ac:dyDescent="0.25">
      <c r="A86" s="18"/>
      <c r="B86" s="4"/>
      <c r="C86" s="4"/>
    </row>
    <row r="87" spans="1:6" x14ac:dyDescent="0.25">
      <c r="A87" s="19"/>
      <c r="B87" s="10"/>
      <c r="C87" s="10"/>
    </row>
    <row r="88" spans="1:6" ht="18.75" x14ac:dyDescent="0.3">
      <c r="A88" s="13"/>
      <c r="B88" s="13"/>
      <c r="C88" s="13"/>
      <c r="D88" s="13"/>
      <c r="E88" s="13"/>
      <c r="F88" s="13"/>
    </row>
    <row r="89" spans="1:6" x14ac:dyDescent="0.25">
      <c r="A89" s="18"/>
      <c r="B89" s="4"/>
      <c r="C89" s="4"/>
    </row>
    <row r="90" spans="1:6" x14ac:dyDescent="0.25">
      <c r="A90" s="19"/>
      <c r="B90" s="10"/>
      <c r="C90" s="10"/>
    </row>
    <row r="91" spans="1:6" ht="18.75" x14ac:dyDescent="0.3">
      <c r="A91" s="13"/>
      <c r="B91" s="13"/>
      <c r="C91" s="13"/>
      <c r="D91" s="13"/>
      <c r="E91" s="13"/>
      <c r="F91" s="13"/>
    </row>
    <row r="92" spans="1:6" x14ac:dyDescent="0.25">
      <c r="A92" s="18"/>
      <c r="B92" s="4"/>
      <c r="C92" s="4"/>
    </row>
    <row r="93" spans="1:6" x14ac:dyDescent="0.25">
      <c r="A93" s="19"/>
      <c r="B93" s="10"/>
      <c r="C93" s="10"/>
    </row>
    <row r="94" spans="1:6" ht="18.75" x14ac:dyDescent="0.3">
      <c r="A94" s="13"/>
      <c r="B94" s="13"/>
      <c r="C94" s="13"/>
      <c r="D94" s="13"/>
      <c r="E94" s="13"/>
      <c r="F94" s="13"/>
    </row>
    <row r="95" spans="1:6" x14ac:dyDescent="0.25">
      <c r="A95" s="18"/>
      <c r="B95" s="4"/>
      <c r="C95" s="4"/>
    </row>
    <row r="96" spans="1:6" x14ac:dyDescent="0.25">
      <c r="A96" s="19"/>
      <c r="B96" s="10"/>
      <c r="C96" s="10"/>
    </row>
    <row r="97" spans="1:6" ht="18.75" x14ac:dyDescent="0.3">
      <c r="A97" s="13"/>
      <c r="B97" s="13"/>
      <c r="C97" s="13"/>
      <c r="D97" s="13"/>
      <c r="E97" s="13"/>
      <c r="F97" s="13"/>
    </row>
    <row r="98" spans="1:6" x14ac:dyDescent="0.25">
      <c r="A98" s="18"/>
      <c r="B98" s="4"/>
      <c r="C98" s="4"/>
    </row>
    <row r="99" spans="1:6" x14ac:dyDescent="0.25">
      <c r="A99" s="19"/>
      <c r="B99" s="10"/>
      <c r="C99" s="10"/>
    </row>
    <row r="100" spans="1:6" ht="18.75" x14ac:dyDescent="0.3">
      <c r="A100" s="13"/>
      <c r="B100" s="13"/>
      <c r="C100" s="13"/>
      <c r="D100" s="13"/>
      <c r="E100" s="13"/>
      <c r="F100" s="13"/>
    </row>
  </sheetData>
  <mergeCells count="27">
    <mergeCell ref="E13:E14"/>
    <mergeCell ref="C20:D20"/>
    <mergeCell ref="A5:E5"/>
    <mergeCell ref="A6:E6"/>
    <mergeCell ref="A12:D12"/>
    <mergeCell ref="C13:D13"/>
    <mergeCell ref="B13:B14"/>
    <mergeCell ref="A13:A14"/>
    <mergeCell ref="C14:D14"/>
    <mergeCell ref="A15:A17"/>
    <mergeCell ref="E15:E17"/>
    <mergeCell ref="C15:D15"/>
    <mergeCell ref="C16:D16"/>
    <mergeCell ref="C17:D17"/>
    <mergeCell ref="B15:B17"/>
    <mergeCell ref="C24:D24"/>
    <mergeCell ref="A18:A19"/>
    <mergeCell ref="C18:D18"/>
    <mergeCell ref="C19:D19"/>
    <mergeCell ref="E18:E19"/>
    <mergeCell ref="C21:D21"/>
    <mergeCell ref="B20:B23"/>
    <mergeCell ref="A20:A23"/>
    <mergeCell ref="C23:D23"/>
    <mergeCell ref="E20:E23"/>
    <mergeCell ref="B18:B19"/>
    <mergeCell ref="C22:D22"/>
  </mergeCells>
  <pageMargins left="0.51181102362204722" right="0.51181102362204722" top="0.59055118110236227" bottom="0.35433070866141736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31"/>
  <sheetViews>
    <sheetView workbookViewId="0">
      <selection activeCell="B131" sqref="B131:D131"/>
    </sheetView>
  </sheetViews>
  <sheetFormatPr defaultRowHeight="15" x14ac:dyDescent="0.25"/>
  <cols>
    <col min="1" max="1" width="4.28515625" style="1" customWidth="1"/>
    <col min="2" max="2" width="36.42578125" style="1" customWidth="1"/>
    <col min="3" max="3" width="23.7109375" style="1" customWidth="1"/>
    <col min="4" max="4" width="9.140625" style="1"/>
    <col min="5" max="5" width="15.85546875" style="1" customWidth="1"/>
    <col min="6" max="16384" width="9.140625" style="1"/>
  </cols>
  <sheetData>
    <row r="2" spans="1:7" x14ac:dyDescent="0.25">
      <c r="A2" s="1" t="s">
        <v>0</v>
      </c>
      <c r="D2" s="1" t="s">
        <v>1</v>
      </c>
    </row>
    <row r="3" spans="1:7" x14ac:dyDescent="0.25">
      <c r="A3" s="1" t="s">
        <v>2</v>
      </c>
      <c r="D3" s="1" t="s">
        <v>3</v>
      </c>
    </row>
    <row r="5" spans="1:7" ht="43.5" customHeight="1" x14ac:dyDescent="0.3">
      <c r="A5" s="150" t="s">
        <v>168</v>
      </c>
      <c r="B5" s="150"/>
      <c r="C5" s="150"/>
      <c r="D5" s="150"/>
      <c r="E5" s="150"/>
      <c r="F5" s="2"/>
      <c r="G5" s="2"/>
    </row>
    <row r="6" spans="1:7" ht="15.75" x14ac:dyDescent="0.25">
      <c r="A6" s="103" t="str">
        <f>'форма 2.1'!A6:E6</f>
        <v>Республика Карелия, р-н Лоухский, пгт. Пяозерский, ул. Зелёная д. 1</v>
      </c>
      <c r="B6" s="103"/>
      <c r="C6" s="103"/>
      <c r="D6" s="103"/>
      <c r="E6" s="103"/>
      <c r="F6" s="23"/>
    </row>
    <row r="8" spans="1:7" ht="18.75" x14ac:dyDescent="0.25">
      <c r="A8" s="135" t="s">
        <v>190</v>
      </c>
      <c r="B8" s="136"/>
      <c r="C8" s="136"/>
      <c r="D8" s="136"/>
      <c r="E8" s="137"/>
    </row>
    <row r="9" spans="1:7" x14ac:dyDescent="0.25">
      <c r="A9" s="83" t="s">
        <v>5</v>
      </c>
      <c r="B9" s="84" t="s">
        <v>6</v>
      </c>
      <c r="C9" s="162" t="s">
        <v>7</v>
      </c>
      <c r="D9" s="162"/>
      <c r="E9" s="162"/>
    </row>
    <row r="10" spans="1:7" x14ac:dyDescent="0.25">
      <c r="A10" s="85" t="s">
        <v>8</v>
      </c>
      <c r="B10" s="86" t="s">
        <v>9</v>
      </c>
      <c r="C10" s="163">
        <v>43074</v>
      </c>
      <c r="D10" s="163"/>
      <c r="E10" s="163"/>
    </row>
    <row r="11" spans="1:7" ht="16.5" customHeight="1" x14ac:dyDescent="0.25">
      <c r="A11" s="85" t="s">
        <v>11</v>
      </c>
      <c r="B11" s="86" t="s">
        <v>169</v>
      </c>
      <c r="C11" s="164" t="s">
        <v>126</v>
      </c>
      <c r="D11" s="164"/>
      <c r="E11" s="164"/>
    </row>
    <row r="12" spans="1:7" ht="45" customHeight="1" x14ac:dyDescent="0.25">
      <c r="A12" s="85" t="s">
        <v>17</v>
      </c>
      <c r="B12" s="86" t="s">
        <v>170</v>
      </c>
      <c r="C12" s="165" t="s">
        <v>171</v>
      </c>
      <c r="D12" s="165"/>
      <c r="E12" s="165"/>
    </row>
    <row r="13" spans="1:7" x14ac:dyDescent="0.25">
      <c r="A13" s="85" t="s">
        <v>23</v>
      </c>
      <c r="B13" s="86" t="s">
        <v>113</v>
      </c>
      <c r="C13" s="164" t="s">
        <v>172</v>
      </c>
      <c r="D13" s="164"/>
      <c r="E13" s="164"/>
    </row>
    <row r="14" spans="1:7" ht="30" x14ac:dyDescent="0.25">
      <c r="A14" s="85" t="s">
        <v>26</v>
      </c>
      <c r="B14" s="86" t="s">
        <v>173</v>
      </c>
      <c r="C14" s="164" t="s">
        <v>183</v>
      </c>
      <c r="D14" s="164"/>
      <c r="E14" s="164"/>
    </row>
    <row r="15" spans="1:7" ht="75" x14ac:dyDescent="0.25">
      <c r="A15" s="85" t="s">
        <v>29</v>
      </c>
      <c r="B15" s="86" t="s">
        <v>182</v>
      </c>
      <c r="C15" s="164" t="s">
        <v>174</v>
      </c>
      <c r="D15" s="164"/>
      <c r="E15" s="164"/>
    </row>
    <row r="16" spans="1:7" ht="34.5" customHeight="1" x14ac:dyDescent="0.25">
      <c r="A16" s="160" t="s">
        <v>31</v>
      </c>
      <c r="B16" s="86" t="s">
        <v>185</v>
      </c>
      <c r="C16" s="164" t="s">
        <v>184</v>
      </c>
      <c r="D16" s="164"/>
      <c r="E16" s="164"/>
    </row>
    <row r="17" spans="1:5" ht="30" x14ac:dyDescent="0.25">
      <c r="A17" s="160"/>
      <c r="B17" s="86" t="s">
        <v>186</v>
      </c>
      <c r="C17" s="164">
        <v>1018003389</v>
      </c>
      <c r="D17" s="164"/>
      <c r="E17" s="164"/>
    </row>
    <row r="18" spans="1:5" x14ac:dyDescent="0.25">
      <c r="A18" s="160"/>
      <c r="B18" s="86" t="s">
        <v>187</v>
      </c>
      <c r="C18" s="164">
        <v>1018004960</v>
      </c>
      <c r="D18" s="164"/>
      <c r="E18" s="164"/>
    </row>
    <row r="19" spans="1:5" ht="30" x14ac:dyDescent="0.25">
      <c r="A19" s="160" t="s">
        <v>33</v>
      </c>
      <c r="B19" s="86" t="s">
        <v>175</v>
      </c>
      <c r="C19" s="164" t="s">
        <v>174</v>
      </c>
      <c r="D19" s="164"/>
      <c r="E19" s="164"/>
    </row>
    <row r="20" spans="1:5" ht="30" x14ac:dyDescent="0.25">
      <c r="A20" s="160"/>
      <c r="B20" s="86" t="s">
        <v>176</v>
      </c>
      <c r="C20" s="164" t="s">
        <v>174</v>
      </c>
      <c r="D20" s="164"/>
      <c r="E20" s="164"/>
    </row>
    <row r="21" spans="1:5" ht="30" x14ac:dyDescent="0.25">
      <c r="A21" s="160" t="s">
        <v>39</v>
      </c>
      <c r="B21" s="86" t="s">
        <v>188</v>
      </c>
      <c r="C21" s="163">
        <v>42724</v>
      </c>
      <c r="D21" s="163"/>
      <c r="E21" s="163"/>
    </row>
    <row r="22" spans="1:5" ht="30" x14ac:dyDescent="0.25">
      <c r="A22" s="160"/>
      <c r="B22" s="86" t="s">
        <v>189</v>
      </c>
      <c r="C22" s="164">
        <v>193</v>
      </c>
      <c r="D22" s="164"/>
      <c r="E22" s="164"/>
    </row>
    <row r="23" spans="1:5" ht="33.75" customHeight="1" x14ac:dyDescent="0.25">
      <c r="A23" s="160"/>
      <c r="B23" s="86" t="s">
        <v>177</v>
      </c>
      <c r="C23" s="164" t="s">
        <v>191</v>
      </c>
      <c r="D23" s="164"/>
      <c r="E23" s="164"/>
    </row>
    <row r="24" spans="1:5" x14ac:dyDescent="0.25">
      <c r="A24" s="85" t="s">
        <v>40</v>
      </c>
      <c r="B24" s="86" t="s">
        <v>178</v>
      </c>
      <c r="C24" s="163">
        <v>42736</v>
      </c>
      <c r="D24" s="163"/>
      <c r="E24" s="163"/>
    </row>
    <row r="25" spans="1:5" ht="30" x14ac:dyDescent="0.25">
      <c r="A25" s="160" t="s">
        <v>41</v>
      </c>
      <c r="B25" s="86" t="s">
        <v>192</v>
      </c>
      <c r="C25" s="164">
        <v>6.7</v>
      </c>
      <c r="D25" s="164"/>
      <c r="E25" s="164"/>
    </row>
    <row r="26" spans="1:5" ht="30" x14ac:dyDescent="0.25">
      <c r="A26" s="160"/>
      <c r="B26" s="86" t="s">
        <v>179</v>
      </c>
      <c r="C26" s="164" t="s">
        <v>193</v>
      </c>
      <c r="D26" s="164"/>
      <c r="E26" s="164"/>
    </row>
    <row r="27" spans="1:5" x14ac:dyDescent="0.25">
      <c r="A27" s="160"/>
      <c r="B27" s="86" t="s">
        <v>180</v>
      </c>
      <c r="C27" s="164" t="s">
        <v>174</v>
      </c>
      <c r="D27" s="164"/>
      <c r="E27" s="164"/>
    </row>
    <row r="28" spans="1:5" ht="30" x14ac:dyDescent="0.25">
      <c r="A28" s="160" t="s">
        <v>43</v>
      </c>
      <c r="B28" s="86" t="s">
        <v>181</v>
      </c>
      <c r="C28" s="164" t="s">
        <v>174</v>
      </c>
      <c r="D28" s="164"/>
      <c r="E28" s="164"/>
    </row>
    <row r="29" spans="1:5" ht="30" x14ac:dyDescent="0.25">
      <c r="A29" s="160"/>
      <c r="B29" s="86" t="s">
        <v>179</v>
      </c>
      <c r="C29" s="164" t="s">
        <v>174</v>
      </c>
      <c r="D29" s="164"/>
      <c r="E29" s="164"/>
    </row>
    <row r="30" spans="1:5" x14ac:dyDescent="0.25">
      <c r="A30" s="160"/>
      <c r="B30" s="86" t="s">
        <v>180</v>
      </c>
      <c r="C30" s="164" t="s">
        <v>174</v>
      </c>
      <c r="D30" s="164"/>
      <c r="E30" s="164"/>
    </row>
    <row r="31" spans="1:5" x14ac:dyDescent="0.25">
      <c r="A31" s="87"/>
      <c r="B31" s="88"/>
      <c r="C31" s="89"/>
      <c r="D31" s="89"/>
      <c r="E31" s="89"/>
    </row>
    <row r="32" spans="1:5" ht="18.75" x14ac:dyDescent="0.25">
      <c r="A32" s="161" t="s">
        <v>194</v>
      </c>
      <c r="B32" s="161"/>
      <c r="C32" s="161"/>
      <c r="D32" s="161"/>
      <c r="E32" s="161"/>
    </row>
    <row r="33" spans="1:5" x14ac:dyDescent="0.25">
      <c r="A33" s="83" t="s">
        <v>5</v>
      </c>
      <c r="B33" s="84" t="s">
        <v>6</v>
      </c>
      <c r="C33" s="173" t="s">
        <v>7</v>
      </c>
      <c r="D33" s="174"/>
      <c r="E33" s="175"/>
    </row>
    <row r="34" spans="1:5" x14ac:dyDescent="0.25">
      <c r="A34" s="85" t="s">
        <v>8</v>
      </c>
      <c r="B34" s="86" t="s">
        <v>9</v>
      </c>
      <c r="C34" s="176">
        <v>43074</v>
      </c>
      <c r="D34" s="177"/>
      <c r="E34" s="178"/>
    </row>
    <row r="35" spans="1:5" x14ac:dyDescent="0.25">
      <c r="A35" s="85" t="s">
        <v>11</v>
      </c>
      <c r="B35" s="86" t="s">
        <v>169</v>
      </c>
      <c r="C35" s="179" t="s">
        <v>195</v>
      </c>
      <c r="D35" s="180"/>
      <c r="E35" s="181"/>
    </row>
    <row r="36" spans="1:5" ht="17.25" customHeight="1" x14ac:dyDescent="0.25">
      <c r="A36" s="85" t="s">
        <v>17</v>
      </c>
      <c r="B36" s="86" t="s">
        <v>170</v>
      </c>
      <c r="C36" s="183" t="s">
        <v>286</v>
      </c>
      <c r="D36" s="184"/>
      <c r="E36" s="185"/>
    </row>
    <row r="37" spans="1:5" x14ac:dyDescent="0.25">
      <c r="A37" s="85" t="s">
        <v>23</v>
      </c>
      <c r="B37" s="86" t="s">
        <v>113</v>
      </c>
      <c r="C37" s="167" t="s">
        <v>172</v>
      </c>
      <c r="D37" s="168"/>
      <c r="E37" s="169"/>
    </row>
    <row r="38" spans="1:5" ht="30" x14ac:dyDescent="0.25">
      <c r="A38" s="85" t="s">
        <v>26</v>
      </c>
      <c r="B38" s="86" t="s">
        <v>173</v>
      </c>
      <c r="C38" s="182" t="s">
        <v>285</v>
      </c>
      <c r="D38" s="168"/>
      <c r="E38" s="169"/>
    </row>
    <row r="39" spans="1:5" ht="75" x14ac:dyDescent="0.25">
      <c r="A39" s="85" t="s">
        <v>29</v>
      </c>
      <c r="B39" s="86" t="s">
        <v>182</v>
      </c>
      <c r="C39" s="167" t="s">
        <v>174</v>
      </c>
      <c r="D39" s="168"/>
      <c r="E39" s="169"/>
    </row>
    <row r="40" spans="1:5" ht="33.75" customHeight="1" x14ac:dyDescent="0.25">
      <c r="A40" s="160" t="s">
        <v>31</v>
      </c>
      <c r="B40" s="86" t="s">
        <v>185</v>
      </c>
      <c r="C40" s="167" t="s">
        <v>174</v>
      </c>
      <c r="D40" s="168"/>
      <c r="E40" s="169"/>
    </row>
    <row r="41" spans="1:5" ht="30" x14ac:dyDescent="0.25">
      <c r="A41" s="160"/>
      <c r="B41" s="86" t="s">
        <v>186</v>
      </c>
      <c r="C41" s="167" t="s">
        <v>87</v>
      </c>
      <c r="D41" s="168"/>
      <c r="E41" s="169"/>
    </row>
    <row r="42" spans="1:5" x14ac:dyDescent="0.25">
      <c r="A42" s="160"/>
      <c r="B42" s="86" t="s">
        <v>187</v>
      </c>
      <c r="C42" s="167" t="s">
        <v>87</v>
      </c>
      <c r="D42" s="168"/>
      <c r="E42" s="169"/>
    </row>
    <row r="43" spans="1:5" ht="30" x14ac:dyDescent="0.25">
      <c r="A43" s="160" t="s">
        <v>33</v>
      </c>
      <c r="B43" s="86" t="s">
        <v>175</v>
      </c>
      <c r="C43" s="167" t="s">
        <v>174</v>
      </c>
      <c r="D43" s="168"/>
      <c r="E43" s="169"/>
    </row>
    <row r="44" spans="1:5" ht="30" x14ac:dyDescent="0.25">
      <c r="A44" s="160"/>
      <c r="B44" s="86" t="s">
        <v>176</v>
      </c>
      <c r="C44" s="167" t="s">
        <v>174</v>
      </c>
      <c r="D44" s="168"/>
      <c r="E44" s="169"/>
    </row>
    <row r="45" spans="1:5" ht="30" x14ac:dyDescent="0.25">
      <c r="A45" s="160" t="s">
        <v>39</v>
      </c>
      <c r="B45" s="86" t="s">
        <v>188</v>
      </c>
      <c r="C45" s="167" t="s">
        <v>174</v>
      </c>
      <c r="D45" s="168"/>
      <c r="E45" s="169"/>
    </row>
    <row r="46" spans="1:5" ht="30" x14ac:dyDescent="0.25">
      <c r="A46" s="160"/>
      <c r="B46" s="86" t="s">
        <v>189</v>
      </c>
      <c r="C46" s="167" t="s">
        <v>174</v>
      </c>
      <c r="D46" s="168"/>
      <c r="E46" s="169"/>
    </row>
    <row r="47" spans="1:5" x14ac:dyDescent="0.25">
      <c r="A47" s="160"/>
      <c r="B47" s="86" t="s">
        <v>177</v>
      </c>
      <c r="C47" s="167" t="s">
        <v>174</v>
      </c>
      <c r="D47" s="168"/>
      <c r="E47" s="169"/>
    </row>
    <row r="48" spans="1:5" x14ac:dyDescent="0.25">
      <c r="A48" s="85" t="s">
        <v>40</v>
      </c>
      <c r="B48" s="86" t="s">
        <v>178</v>
      </c>
      <c r="C48" s="167" t="s">
        <v>174</v>
      </c>
      <c r="D48" s="168"/>
      <c r="E48" s="169"/>
    </row>
    <row r="49" spans="1:5" ht="30" x14ac:dyDescent="0.25">
      <c r="A49" s="160" t="s">
        <v>41</v>
      </c>
      <c r="B49" s="86" t="s">
        <v>192</v>
      </c>
      <c r="C49" s="167" t="s">
        <v>174</v>
      </c>
      <c r="D49" s="168"/>
      <c r="E49" s="169"/>
    </row>
    <row r="50" spans="1:5" ht="30" x14ac:dyDescent="0.25">
      <c r="A50" s="160"/>
      <c r="B50" s="86" t="s">
        <v>179</v>
      </c>
      <c r="C50" s="167" t="s">
        <v>174</v>
      </c>
      <c r="D50" s="168"/>
      <c r="E50" s="169"/>
    </row>
    <row r="51" spans="1:5" x14ac:dyDescent="0.25">
      <c r="A51" s="160"/>
      <c r="B51" s="86" t="s">
        <v>180</v>
      </c>
      <c r="C51" s="167" t="s">
        <v>174</v>
      </c>
      <c r="D51" s="168"/>
      <c r="E51" s="169"/>
    </row>
    <row r="52" spans="1:5" ht="30" x14ac:dyDescent="0.25">
      <c r="A52" s="160" t="s">
        <v>43</v>
      </c>
      <c r="B52" s="86" t="s">
        <v>181</v>
      </c>
      <c r="C52" s="167" t="s">
        <v>174</v>
      </c>
      <c r="D52" s="168"/>
      <c r="E52" s="169"/>
    </row>
    <row r="53" spans="1:5" ht="30" x14ac:dyDescent="0.25">
      <c r="A53" s="160"/>
      <c r="B53" s="86" t="s">
        <v>179</v>
      </c>
      <c r="C53" s="167" t="s">
        <v>174</v>
      </c>
      <c r="D53" s="168"/>
      <c r="E53" s="169"/>
    </row>
    <row r="54" spans="1:5" x14ac:dyDescent="0.25">
      <c r="A54" s="160"/>
      <c r="B54" s="86" t="s">
        <v>180</v>
      </c>
      <c r="C54" s="167" t="s">
        <v>174</v>
      </c>
      <c r="D54" s="168"/>
      <c r="E54" s="169"/>
    </row>
    <row r="56" spans="1:5" ht="18.75" customHeight="1" x14ac:dyDescent="0.25">
      <c r="A56" s="161" t="s">
        <v>123</v>
      </c>
      <c r="B56" s="161"/>
      <c r="C56" s="161"/>
      <c r="D56" s="161"/>
      <c r="E56" s="161"/>
    </row>
    <row r="57" spans="1:5" x14ac:dyDescent="0.25">
      <c r="A57" s="83" t="s">
        <v>5</v>
      </c>
      <c r="B57" s="84" t="s">
        <v>6</v>
      </c>
      <c r="C57" s="162" t="s">
        <v>7</v>
      </c>
      <c r="D57" s="162"/>
      <c r="E57" s="162"/>
    </row>
    <row r="58" spans="1:5" x14ac:dyDescent="0.25">
      <c r="A58" s="85" t="s">
        <v>8</v>
      </c>
      <c r="B58" s="86" t="s">
        <v>9</v>
      </c>
      <c r="C58" s="163">
        <v>43074</v>
      </c>
      <c r="D58" s="163"/>
      <c r="E58" s="163"/>
    </row>
    <row r="59" spans="1:5" x14ac:dyDescent="0.25">
      <c r="A59" s="85" t="s">
        <v>11</v>
      </c>
      <c r="B59" s="86" t="s">
        <v>169</v>
      </c>
      <c r="C59" s="166" t="s">
        <v>123</v>
      </c>
      <c r="D59" s="166"/>
      <c r="E59" s="166"/>
    </row>
    <row r="60" spans="1:5" ht="36" customHeight="1" x14ac:dyDescent="0.25">
      <c r="A60" s="85" t="s">
        <v>17</v>
      </c>
      <c r="B60" s="86" t="s">
        <v>170</v>
      </c>
      <c r="C60" s="165" t="s">
        <v>171</v>
      </c>
      <c r="D60" s="165"/>
      <c r="E60" s="165"/>
    </row>
    <row r="61" spans="1:5" x14ac:dyDescent="0.25">
      <c r="A61" s="85" t="s">
        <v>23</v>
      </c>
      <c r="B61" s="86" t="s">
        <v>113</v>
      </c>
      <c r="C61" s="164" t="s">
        <v>172</v>
      </c>
      <c r="D61" s="164"/>
      <c r="E61" s="164"/>
    </row>
    <row r="62" spans="1:5" ht="30" x14ac:dyDescent="0.25">
      <c r="A62" s="85" t="s">
        <v>26</v>
      </c>
      <c r="B62" s="86" t="s">
        <v>173</v>
      </c>
      <c r="C62" s="164" t="s">
        <v>197</v>
      </c>
      <c r="D62" s="164"/>
      <c r="E62" s="164"/>
    </row>
    <row r="63" spans="1:5" ht="75" x14ac:dyDescent="0.25">
      <c r="A63" s="85" t="s">
        <v>29</v>
      </c>
      <c r="B63" s="86" t="s">
        <v>182</v>
      </c>
      <c r="C63" s="164" t="s">
        <v>174</v>
      </c>
      <c r="D63" s="164"/>
      <c r="E63" s="164"/>
    </row>
    <row r="64" spans="1:5" ht="45" x14ac:dyDescent="0.25">
      <c r="A64" s="160" t="s">
        <v>31</v>
      </c>
      <c r="B64" s="86" t="s">
        <v>185</v>
      </c>
      <c r="C64" s="164" t="s">
        <v>184</v>
      </c>
      <c r="D64" s="164"/>
      <c r="E64" s="164"/>
    </row>
    <row r="65" spans="1:5" ht="30" x14ac:dyDescent="0.25">
      <c r="A65" s="160"/>
      <c r="B65" s="86" t="s">
        <v>186</v>
      </c>
      <c r="C65" s="164">
        <v>1018003389</v>
      </c>
      <c r="D65" s="164"/>
      <c r="E65" s="164"/>
    </row>
    <row r="66" spans="1:5" x14ac:dyDescent="0.25">
      <c r="A66" s="160"/>
      <c r="B66" s="86" t="s">
        <v>187</v>
      </c>
      <c r="C66" s="164">
        <v>1018004960</v>
      </c>
      <c r="D66" s="164"/>
      <c r="E66" s="164"/>
    </row>
    <row r="67" spans="1:5" ht="30" x14ac:dyDescent="0.25">
      <c r="A67" s="160" t="s">
        <v>33</v>
      </c>
      <c r="B67" s="86" t="s">
        <v>175</v>
      </c>
      <c r="C67" s="164" t="s">
        <v>174</v>
      </c>
      <c r="D67" s="164"/>
      <c r="E67" s="164"/>
    </row>
    <row r="68" spans="1:5" ht="30" x14ac:dyDescent="0.25">
      <c r="A68" s="160"/>
      <c r="B68" s="86" t="s">
        <v>176</v>
      </c>
      <c r="C68" s="164" t="s">
        <v>174</v>
      </c>
      <c r="D68" s="164"/>
      <c r="E68" s="164"/>
    </row>
    <row r="69" spans="1:5" ht="30" x14ac:dyDescent="0.25">
      <c r="A69" s="160" t="s">
        <v>39</v>
      </c>
      <c r="B69" s="86" t="s">
        <v>188</v>
      </c>
      <c r="C69" s="163">
        <v>42724</v>
      </c>
      <c r="D69" s="163"/>
      <c r="E69" s="163"/>
    </row>
    <row r="70" spans="1:5" ht="30" x14ac:dyDescent="0.25">
      <c r="A70" s="160"/>
      <c r="B70" s="86" t="s">
        <v>189</v>
      </c>
      <c r="C70" s="164">
        <v>193</v>
      </c>
      <c r="D70" s="164"/>
      <c r="E70" s="164"/>
    </row>
    <row r="71" spans="1:5" ht="33.75" customHeight="1" x14ac:dyDescent="0.25">
      <c r="A71" s="160"/>
      <c r="B71" s="86" t="s">
        <v>177</v>
      </c>
      <c r="C71" s="164" t="s">
        <v>191</v>
      </c>
      <c r="D71" s="164"/>
      <c r="E71" s="164"/>
    </row>
    <row r="72" spans="1:5" x14ac:dyDescent="0.25">
      <c r="A72" s="85" t="s">
        <v>40</v>
      </c>
      <c r="B72" s="86" t="s">
        <v>178</v>
      </c>
      <c r="C72" s="163">
        <v>42736</v>
      </c>
      <c r="D72" s="163"/>
      <c r="E72" s="163"/>
    </row>
    <row r="73" spans="1:5" ht="30" x14ac:dyDescent="0.25">
      <c r="A73" s="160" t="s">
        <v>41</v>
      </c>
      <c r="B73" s="86" t="s">
        <v>192</v>
      </c>
      <c r="C73" s="164" t="s">
        <v>174</v>
      </c>
      <c r="D73" s="164"/>
      <c r="E73" s="164"/>
    </row>
    <row r="74" spans="1:5" ht="30" x14ac:dyDescent="0.25">
      <c r="A74" s="160"/>
      <c r="B74" s="86" t="s">
        <v>179</v>
      </c>
      <c r="C74" s="164" t="s">
        <v>174</v>
      </c>
      <c r="D74" s="164"/>
      <c r="E74" s="164"/>
    </row>
    <row r="75" spans="1:5" x14ac:dyDescent="0.25">
      <c r="A75" s="160"/>
      <c r="B75" s="86" t="s">
        <v>180</v>
      </c>
      <c r="C75" s="164" t="s">
        <v>174</v>
      </c>
      <c r="D75" s="164"/>
      <c r="E75" s="164"/>
    </row>
    <row r="76" spans="1:5" ht="30" x14ac:dyDescent="0.25">
      <c r="A76" s="160" t="s">
        <v>43</v>
      </c>
      <c r="B76" s="86" t="s">
        <v>181</v>
      </c>
      <c r="C76" s="164" t="s">
        <v>174</v>
      </c>
      <c r="D76" s="164"/>
      <c r="E76" s="164"/>
    </row>
    <row r="77" spans="1:5" ht="30" x14ac:dyDescent="0.25">
      <c r="A77" s="160"/>
      <c r="B77" s="86" t="s">
        <v>179</v>
      </c>
      <c r="C77" s="164" t="s">
        <v>174</v>
      </c>
      <c r="D77" s="164"/>
      <c r="E77" s="164"/>
    </row>
    <row r="78" spans="1:5" x14ac:dyDescent="0.25">
      <c r="A78" s="160"/>
      <c r="B78" s="86" t="s">
        <v>180</v>
      </c>
      <c r="C78" s="164" t="s">
        <v>174</v>
      </c>
      <c r="D78" s="164"/>
      <c r="E78" s="164"/>
    </row>
    <row r="80" spans="1:5" ht="18.75" x14ac:dyDescent="0.25">
      <c r="A80" s="161" t="s">
        <v>198</v>
      </c>
      <c r="B80" s="161"/>
      <c r="C80" s="161"/>
      <c r="D80" s="161"/>
      <c r="E80" s="161"/>
    </row>
    <row r="81" spans="1:5" x14ac:dyDescent="0.25">
      <c r="A81" s="83" t="s">
        <v>5</v>
      </c>
      <c r="B81" s="84" t="s">
        <v>6</v>
      </c>
      <c r="C81" s="162" t="s">
        <v>7</v>
      </c>
      <c r="D81" s="162"/>
      <c r="E81" s="162"/>
    </row>
    <row r="82" spans="1:5" x14ac:dyDescent="0.25">
      <c r="A82" s="85" t="s">
        <v>8</v>
      </c>
      <c r="B82" s="86" t="s">
        <v>9</v>
      </c>
      <c r="C82" s="163">
        <v>43074</v>
      </c>
      <c r="D82" s="163"/>
      <c r="E82" s="163"/>
    </row>
    <row r="83" spans="1:5" x14ac:dyDescent="0.25">
      <c r="A83" s="85" t="s">
        <v>11</v>
      </c>
      <c r="B83" s="86" t="s">
        <v>169</v>
      </c>
      <c r="C83" s="166" t="s">
        <v>120</v>
      </c>
      <c r="D83" s="166"/>
      <c r="E83" s="166"/>
    </row>
    <row r="84" spans="1:5" ht="32.25" customHeight="1" x14ac:dyDescent="0.25">
      <c r="A84" s="85" t="s">
        <v>17</v>
      </c>
      <c r="B84" s="86" t="s">
        <v>170</v>
      </c>
      <c r="C84" s="165" t="s">
        <v>171</v>
      </c>
      <c r="D84" s="165"/>
      <c r="E84" s="165"/>
    </row>
    <row r="85" spans="1:5" x14ac:dyDescent="0.25">
      <c r="A85" s="85" t="s">
        <v>23</v>
      </c>
      <c r="B85" s="86" t="s">
        <v>113</v>
      </c>
      <c r="C85" s="164" t="s">
        <v>199</v>
      </c>
      <c r="D85" s="164"/>
      <c r="E85" s="164"/>
    </row>
    <row r="86" spans="1:5" ht="30" x14ac:dyDescent="0.25">
      <c r="A86" s="85" t="s">
        <v>26</v>
      </c>
      <c r="B86" s="86" t="s">
        <v>173</v>
      </c>
      <c r="C86" s="165" t="s">
        <v>277</v>
      </c>
      <c r="D86" s="165"/>
      <c r="E86" s="165"/>
    </row>
    <row r="87" spans="1:5" ht="75" x14ac:dyDescent="0.25">
      <c r="A87" s="85" t="s">
        <v>29</v>
      </c>
      <c r="B87" s="86" t="s">
        <v>182</v>
      </c>
      <c r="C87" s="164" t="s">
        <v>174</v>
      </c>
      <c r="D87" s="164"/>
      <c r="E87" s="164"/>
    </row>
    <row r="88" spans="1:5" ht="45" x14ac:dyDescent="0.25">
      <c r="A88" s="160" t="s">
        <v>31</v>
      </c>
      <c r="B88" s="86" t="s">
        <v>185</v>
      </c>
      <c r="C88" s="164" t="s">
        <v>200</v>
      </c>
      <c r="D88" s="164"/>
      <c r="E88" s="164"/>
    </row>
    <row r="89" spans="1:5" ht="30" x14ac:dyDescent="0.25">
      <c r="A89" s="160"/>
      <c r="B89" s="86" t="s">
        <v>186</v>
      </c>
      <c r="C89" s="164">
        <v>1001012875</v>
      </c>
      <c r="D89" s="164"/>
      <c r="E89" s="164"/>
    </row>
    <row r="90" spans="1:5" hidden="1" x14ac:dyDescent="0.25">
      <c r="A90" s="160"/>
      <c r="B90" s="86" t="s">
        <v>187</v>
      </c>
      <c r="C90" s="86"/>
      <c r="D90" s="68"/>
      <c r="E90" s="68"/>
    </row>
    <row r="91" spans="1:5" ht="30" x14ac:dyDescent="0.25">
      <c r="A91" s="160" t="s">
        <v>33</v>
      </c>
      <c r="B91" s="86" t="s">
        <v>175</v>
      </c>
      <c r="C91" s="164" t="s">
        <v>174</v>
      </c>
      <c r="D91" s="164"/>
      <c r="E91" s="164"/>
    </row>
    <row r="92" spans="1:5" ht="30" x14ac:dyDescent="0.25">
      <c r="A92" s="160"/>
      <c r="B92" s="86" t="s">
        <v>176</v>
      </c>
      <c r="C92" s="164" t="s">
        <v>174</v>
      </c>
      <c r="D92" s="164"/>
      <c r="E92" s="164"/>
    </row>
    <row r="93" spans="1:5" ht="30" x14ac:dyDescent="0.25">
      <c r="A93" s="160" t="s">
        <v>39</v>
      </c>
      <c r="B93" s="86" t="s">
        <v>188</v>
      </c>
      <c r="C93" s="163">
        <v>42718</v>
      </c>
      <c r="D93" s="163"/>
      <c r="E93" s="163"/>
    </row>
    <row r="94" spans="1:5" ht="30" x14ac:dyDescent="0.25">
      <c r="A94" s="160"/>
      <c r="B94" s="86" t="s">
        <v>189</v>
      </c>
      <c r="C94" s="164">
        <v>175</v>
      </c>
      <c r="D94" s="164"/>
      <c r="E94" s="164"/>
    </row>
    <row r="95" spans="1:5" ht="33.75" customHeight="1" x14ac:dyDescent="0.25">
      <c r="A95" s="160"/>
      <c r="B95" s="86" t="s">
        <v>177</v>
      </c>
      <c r="C95" s="165" t="s">
        <v>191</v>
      </c>
      <c r="D95" s="165"/>
      <c r="E95" s="165"/>
    </row>
    <row r="96" spans="1:5" x14ac:dyDescent="0.25">
      <c r="A96" s="85" t="s">
        <v>40</v>
      </c>
      <c r="B96" s="86" t="s">
        <v>178</v>
      </c>
      <c r="C96" s="163">
        <v>42552</v>
      </c>
      <c r="D96" s="163"/>
      <c r="E96" s="163"/>
    </row>
    <row r="97" spans="1:5" ht="30" x14ac:dyDescent="0.25">
      <c r="A97" s="160" t="s">
        <v>41</v>
      </c>
      <c r="B97" s="86" t="s">
        <v>192</v>
      </c>
      <c r="C97" s="164" t="s">
        <v>174</v>
      </c>
      <c r="D97" s="164"/>
      <c r="E97" s="164"/>
    </row>
    <row r="98" spans="1:5" ht="30" x14ac:dyDescent="0.25">
      <c r="A98" s="160"/>
      <c r="B98" s="86" t="s">
        <v>179</v>
      </c>
      <c r="C98" s="164" t="s">
        <v>174</v>
      </c>
      <c r="D98" s="164"/>
      <c r="E98" s="164"/>
    </row>
    <row r="99" spans="1:5" x14ac:dyDescent="0.25">
      <c r="A99" s="160"/>
      <c r="B99" s="86" t="s">
        <v>180</v>
      </c>
      <c r="C99" s="164" t="s">
        <v>174</v>
      </c>
      <c r="D99" s="164"/>
      <c r="E99" s="164"/>
    </row>
    <row r="100" spans="1:5" ht="30" x14ac:dyDescent="0.25">
      <c r="A100" s="160" t="s">
        <v>43</v>
      </c>
      <c r="B100" s="86" t="s">
        <v>181</v>
      </c>
      <c r="C100" s="164">
        <v>0.52</v>
      </c>
      <c r="D100" s="164"/>
      <c r="E100" s="164"/>
    </row>
    <row r="101" spans="1:5" ht="48.75" customHeight="1" x14ac:dyDescent="0.25">
      <c r="A101" s="160"/>
      <c r="B101" s="86" t="s">
        <v>179</v>
      </c>
      <c r="C101" s="165" t="s">
        <v>201</v>
      </c>
      <c r="D101" s="165"/>
      <c r="E101" s="165"/>
    </row>
    <row r="102" spans="1:5" x14ac:dyDescent="0.25">
      <c r="A102" s="160"/>
      <c r="B102" s="86" t="s">
        <v>180</v>
      </c>
      <c r="C102" s="164" t="s">
        <v>174</v>
      </c>
      <c r="D102" s="164"/>
      <c r="E102" s="164"/>
    </row>
    <row r="104" spans="1:5" ht="18.75" x14ac:dyDescent="0.25">
      <c r="A104" s="161" t="s">
        <v>202</v>
      </c>
      <c r="B104" s="161"/>
      <c r="C104" s="161"/>
      <c r="D104" s="161"/>
      <c r="E104" s="161"/>
    </row>
    <row r="105" spans="1:5" x14ac:dyDescent="0.25">
      <c r="A105" s="83" t="s">
        <v>5</v>
      </c>
      <c r="B105" s="84" t="s">
        <v>6</v>
      </c>
      <c r="C105" s="162" t="s">
        <v>7</v>
      </c>
      <c r="D105" s="162"/>
      <c r="E105" s="162"/>
    </row>
    <row r="106" spans="1:5" x14ac:dyDescent="0.25">
      <c r="A106" s="85" t="s">
        <v>8</v>
      </c>
      <c r="B106" s="86" t="s">
        <v>9</v>
      </c>
      <c r="C106" s="163">
        <v>43074</v>
      </c>
      <c r="D106" s="163"/>
      <c r="E106" s="163"/>
    </row>
    <row r="107" spans="1:5" x14ac:dyDescent="0.25">
      <c r="A107" s="85" t="s">
        <v>11</v>
      </c>
      <c r="B107" s="86" t="s">
        <v>169</v>
      </c>
      <c r="C107" s="166" t="s">
        <v>119</v>
      </c>
      <c r="D107" s="166"/>
      <c r="E107" s="166"/>
    </row>
    <row r="108" spans="1:5" ht="32.25" customHeight="1" x14ac:dyDescent="0.25">
      <c r="A108" s="85" t="s">
        <v>17</v>
      </c>
      <c r="B108" s="86" t="s">
        <v>170</v>
      </c>
      <c r="C108" s="165" t="s">
        <v>171</v>
      </c>
      <c r="D108" s="165"/>
      <c r="E108" s="165"/>
    </row>
    <row r="109" spans="1:5" x14ac:dyDescent="0.25">
      <c r="A109" s="85" t="s">
        <v>23</v>
      </c>
      <c r="B109" s="86" t="s">
        <v>113</v>
      </c>
      <c r="C109" s="164" t="s">
        <v>203</v>
      </c>
      <c r="D109" s="164"/>
      <c r="E109" s="164"/>
    </row>
    <row r="110" spans="1:5" ht="30" x14ac:dyDescent="0.25">
      <c r="A110" s="85" t="s">
        <v>26</v>
      </c>
      <c r="B110" s="86" t="s">
        <v>173</v>
      </c>
      <c r="C110" s="164">
        <v>3300</v>
      </c>
      <c r="D110" s="164"/>
      <c r="E110" s="164"/>
    </row>
    <row r="111" spans="1:5" ht="75" x14ac:dyDescent="0.25">
      <c r="A111" s="85" t="s">
        <v>29</v>
      </c>
      <c r="B111" s="86" t="s">
        <v>182</v>
      </c>
      <c r="C111" s="164" t="s">
        <v>174</v>
      </c>
      <c r="D111" s="164"/>
      <c r="E111" s="164"/>
    </row>
    <row r="112" spans="1:5" ht="30.75" customHeight="1" x14ac:dyDescent="0.25">
      <c r="A112" s="160" t="s">
        <v>31</v>
      </c>
      <c r="B112" s="86" t="s">
        <v>185</v>
      </c>
      <c r="C112" s="164" t="s">
        <v>196</v>
      </c>
      <c r="D112" s="164"/>
      <c r="E112" s="164"/>
    </row>
    <row r="113" spans="1:5" ht="30" x14ac:dyDescent="0.25">
      <c r="A113" s="160"/>
      <c r="B113" s="86" t="s">
        <v>186</v>
      </c>
      <c r="C113" s="164" t="s">
        <v>174</v>
      </c>
      <c r="D113" s="164"/>
      <c r="E113" s="164"/>
    </row>
    <row r="114" spans="1:5" x14ac:dyDescent="0.25">
      <c r="A114" s="160"/>
      <c r="B114" s="86" t="s">
        <v>187</v>
      </c>
      <c r="C114" s="164">
        <v>1001304349</v>
      </c>
      <c r="D114" s="164"/>
      <c r="E114" s="164"/>
    </row>
    <row r="115" spans="1:5" ht="30" x14ac:dyDescent="0.25">
      <c r="A115" s="160" t="s">
        <v>33</v>
      </c>
      <c r="B115" s="86" t="s">
        <v>175</v>
      </c>
      <c r="C115" s="164" t="s">
        <v>174</v>
      </c>
      <c r="D115" s="164"/>
      <c r="E115" s="164"/>
    </row>
    <row r="116" spans="1:5" ht="30" x14ac:dyDescent="0.25">
      <c r="A116" s="160"/>
      <c r="B116" s="86" t="s">
        <v>176</v>
      </c>
      <c r="C116" s="164" t="s">
        <v>174</v>
      </c>
      <c r="D116" s="164"/>
      <c r="E116" s="164"/>
    </row>
    <row r="117" spans="1:5" ht="30" x14ac:dyDescent="0.25">
      <c r="A117" s="160" t="s">
        <v>39</v>
      </c>
      <c r="B117" s="86" t="s">
        <v>188</v>
      </c>
      <c r="C117" s="164" t="s">
        <v>174</v>
      </c>
      <c r="D117" s="164"/>
      <c r="E117" s="164"/>
    </row>
    <row r="118" spans="1:5" ht="30" x14ac:dyDescent="0.25">
      <c r="A118" s="160"/>
      <c r="B118" s="86" t="s">
        <v>189</v>
      </c>
      <c r="C118" s="164" t="s">
        <v>174</v>
      </c>
      <c r="D118" s="164"/>
      <c r="E118" s="164"/>
    </row>
    <row r="119" spans="1:5" x14ac:dyDescent="0.25">
      <c r="A119" s="160"/>
      <c r="B119" s="86" t="s">
        <v>177</v>
      </c>
      <c r="C119" s="164" t="s">
        <v>174</v>
      </c>
      <c r="D119" s="164"/>
      <c r="E119" s="164"/>
    </row>
    <row r="120" spans="1:5" x14ac:dyDescent="0.25">
      <c r="A120" s="85" t="s">
        <v>40</v>
      </c>
      <c r="B120" s="86" t="s">
        <v>178</v>
      </c>
      <c r="C120" s="164" t="s">
        <v>174</v>
      </c>
      <c r="D120" s="164"/>
      <c r="E120" s="164"/>
    </row>
    <row r="121" spans="1:5" ht="30" x14ac:dyDescent="0.25">
      <c r="A121" s="160" t="s">
        <v>41</v>
      </c>
      <c r="B121" s="86" t="s">
        <v>192</v>
      </c>
      <c r="C121" s="164">
        <v>2.2540000000000001E-2</v>
      </c>
      <c r="D121" s="164"/>
      <c r="E121" s="164"/>
    </row>
    <row r="122" spans="1:5" ht="30" x14ac:dyDescent="0.25">
      <c r="A122" s="160"/>
      <c r="B122" s="86" t="s">
        <v>179</v>
      </c>
      <c r="C122" s="164" t="s">
        <v>204</v>
      </c>
      <c r="D122" s="164"/>
      <c r="E122" s="164"/>
    </row>
    <row r="123" spans="1:5" x14ac:dyDescent="0.25">
      <c r="A123" s="160"/>
      <c r="B123" s="86" t="s">
        <v>180</v>
      </c>
      <c r="C123" s="164" t="s">
        <v>174</v>
      </c>
      <c r="D123" s="164"/>
      <c r="E123" s="164"/>
    </row>
    <row r="124" spans="1:5" ht="30" x14ac:dyDescent="0.25">
      <c r="A124" s="160" t="s">
        <v>43</v>
      </c>
      <c r="B124" s="86" t="s">
        <v>181</v>
      </c>
      <c r="C124" s="164" t="s">
        <v>174</v>
      </c>
      <c r="D124" s="164"/>
      <c r="E124" s="164"/>
    </row>
    <row r="125" spans="1:5" ht="30" x14ac:dyDescent="0.25">
      <c r="A125" s="160"/>
      <c r="B125" s="86" t="s">
        <v>179</v>
      </c>
      <c r="C125" s="164" t="s">
        <v>174</v>
      </c>
      <c r="D125" s="164"/>
      <c r="E125" s="164"/>
    </row>
    <row r="126" spans="1:5" x14ac:dyDescent="0.25">
      <c r="A126" s="160"/>
      <c r="B126" s="86" t="s">
        <v>180</v>
      </c>
      <c r="C126" s="164" t="s">
        <v>174</v>
      </c>
      <c r="D126" s="164"/>
      <c r="E126" s="164"/>
    </row>
    <row r="128" spans="1:5" ht="18.75" x14ac:dyDescent="0.25">
      <c r="A128" s="170" t="s">
        <v>205</v>
      </c>
      <c r="B128" s="171"/>
      <c r="C128" s="171"/>
      <c r="D128" s="171"/>
      <c r="E128" s="172"/>
    </row>
    <row r="131" spans="2:4" ht="18.75" x14ac:dyDescent="0.3">
      <c r="B131" s="78" t="s">
        <v>161</v>
      </c>
      <c r="C131" s="99"/>
      <c r="D131" s="100" t="s">
        <v>162</v>
      </c>
    </row>
  </sheetData>
  <mergeCells count="142">
    <mergeCell ref="C116:E116"/>
    <mergeCell ref="C117:E117"/>
    <mergeCell ref="C118:E118"/>
    <mergeCell ref="C109:E109"/>
    <mergeCell ref="C110:E110"/>
    <mergeCell ref="C111:E111"/>
    <mergeCell ref="C112:E112"/>
    <mergeCell ref="C113:E113"/>
    <mergeCell ref="C106:E106"/>
    <mergeCell ref="C107:E107"/>
    <mergeCell ref="C96:E96"/>
    <mergeCell ref="C97:E97"/>
    <mergeCell ref="C98:E98"/>
    <mergeCell ref="C99:E99"/>
    <mergeCell ref="C100:E100"/>
    <mergeCell ref="C114:E114"/>
    <mergeCell ref="C115:E115"/>
    <mergeCell ref="C69:E69"/>
    <mergeCell ref="C70:E70"/>
    <mergeCell ref="C71:E71"/>
    <mergeCell ref="C72:E72"/>
    <mergeCell ref="C91:E91"/>
    <mergeCell ref="C92:E92"/>
    <mergeCell ref="C93:E93"/>
    <mergeCell ref="C94:E94"/>
    <mergeCell ref="C95:E95"/>
    <mergeCell ref="C85:E85"/>
    <mergeCell ref="C86:E86"/>
    <mergeCell ref="C87:E87"/>
    <mergeCell ref="C88:E88"/>
    <mergeCell ref="C89:E89"/>
    <mergeCell ref="C108:E108"/>
    <mergeCell ref="C76:E76"/>
    <mergeCell ref="C77:E77"/>
    <mergeCell ref="C23:E23"/>
    <mergeCell ref="C24:E24"/>
    <mergeCell ref="C25:E25"/>
    <mergeCell ref="C50:E50"/>
    <mergeCell ref="C51:E51"/>
    <mergeCell ref="C33:E33"/>
    <mergeCell ref="C34:E34"/>
    <mergeCell ref="C35:E35"/>
    <mergeCell ref="C37:E37"/>
    <mergeCell ref="C38:E38"/>
    <mergeCell ref="C43:E43"/>
    <mergeCell ref="C44:E44"/>
    <mergeCell ref="C45:E45"/>
    <mergeCell ref="C46:E46"/>
    <mergeCell ref="C47:E47"/>
    <mergeCell ref="C48:E48"/>
    <mergeCell ref="C49:E49"/>
    <mergeCell ref="C36:E36"/>
    <mergeCell ref="C67:E67"/>
    <mergeCell ref="C57:E57"/>
    <mergeCell ref="C58:E58"/>
    <mergeCell ref="C59:E59"/>
    <mergeCell ref="C61:E61"/>
    <mergeCell ref="C62:E62"/>
    <mergeCell ref="C68:E68"/>
    <mergeCell ref="C29:E29"/>
    <mergeCell ref="C30:E30"/>
    <mergeCell ref="A115:A116"/>
    <mergeCell ref="A117:A119"/>
    <mergeCell ref="A121:A123"/>
    <mergeCell ref="A124:A126"/>
    <mergeCell ref="A69:A71"/>
    <mergeCell ref="A40:A42"/>
    <mergeCell ref="A43:A44"/>
    <mergeCell ref="A45:A47"/>
    <mergeCell ref="A49:A51"/>
    <mergeCell ref="A52:A54"/>
    <mergeCell ref="A112:A114"/>
    <mergeCell ref="A73:A75"/>
    <mergeCell ref="A76:A78"/>
    <mergeCell ref="A80:E80"/>
    <mergeCell ref="C84:E84"/>
    <mergeCell ref="A88:A90"/>
    <mergeCell ref="A91:A92"/>
    <mergeCell ref="A93:A95"/>
    <mergeCell ref="A97:A99"/>
    <mergeCell ref="A100:A102"/>
    <mergeCell ref="A104:E104"/>
    <mergeCell ref="C73:E73"/>
    <mergeCell ref="C74:E74"/>
    <mergeCell ref="C75:E75"/>
    <mergeCell ref="A128:E128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78:E78"/>
    <mergeCell ref="C81:E81"/>
    <mergeCell ref="C82:E82"/>
    <mergeCell ref="C83:E83"/>
    <mergeCell ref="C101:E101"/>
    <mergeCell ref="C102:E102"/>
    <mergeCell ref="C105:E105"/>
    <mergeCell ref="A8:E8"/>
    <mergeCell ref="A16:A18"/>
    <mergeCell ref="A56:E56"/>
    <mergeCell ref="C60:E60"/>
    <mergeCell ref="A64:A66"/>
    <mergeCell ref="A67:A68"/>
    <mergeCell ref="C39:E39"/>
    <mergeCell ref="C40:E40"/>
    <mergeCell ref="C41:E41"/>
    <mergeCell ref="C42:E42"/>
    <mergeCell ref="C52:E52"/>
    <mergeCell ref="C53:E53"/>
    <mergeCell ref="C54:E54"/>
    <mergeCell ref="C63:E63"/>
    <mergeCell ref="C64:E64"/>
    <mergeCell ref="C65:E65"/>
    <mergeCell ref="C66:E66"/>
    <mergeCell ref="A5:E5"/>
    <mergeCell ref="A28:A30"/>
    <mergeCell ref="A32:E32"/>
    <mergeCell ref="A19:A20"/>
    <mergeCell ref="A21:A23"/>
    <mergeCell ref="A25:A27"/>
    <mergeCell ref="A6:E6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6:E26"/>
    <mergeCell ref="C27:E27"/>
    <mergeCell ref="C28:E28"/>
    <mergeCell ref="C21:E21"/>
    <mergeCell ref="C22:E22"/>
  </mergeCells>
  <pageMargins left="0.51181102362204722" right="0.51181102362204722" top="0.55118110236220474" bottom="0.55118110236220474" header="0.31496062992125984" footer="0.31496062992125984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1"/>
  <sheetViews>
    <sheetView workbookViewId="0">
      <selection activeCell="B13" sqref="B13:D13"/>
    </sheetView>
  </sheetViews>
  <sheetFormatPr defaultRowHeight="15" x14ac:dyDescent="0.25"/>
  <cols>
    <col min="1" max="1" width="4.28515625" style="1" customWidth="1"/>
    <col min="2" max="2" width="36.42578125" style="1" customWidth="1"/>
    <col min="3" max="3" width="23.7109375" style="1" customWidth="1"/>
    <col min="4" max="4" width="9.140625" style="1"/>
    <col min="5" max="5" width="15.85546875" style="1" customWidth="1"/>
    <col min="6" max="16384" width="9.140625" style="1"/>
  </cols>
  <sheetData>
    <row r="2" spans="1:7" x14ac:dyDescent="0.25">
      <c r="A2" s="1" t="s">
        <v>0</v>
      </c>
      <c r="D2" s="1" t="s">
        <v>1</v>
      </c>
    </row>
    <row r="3" spans="1:7" x14ac:dyDescent="0.25">
      <c r="A3" s="1" t="s">
        <v>2</v>
      </c>
      <c r="D3" s="1" t="s">
        <v>3</v>
      </c>
    </row>
    <row r="5" spans="1:7" ht="47.25" customHeight="1" x14ac:dyDescent="0.3">
      <c r="A5" s="150" t="s">
        <v>165</v>
      </c>
      <c r="B5" s="150"/>
      <c r="C5" s="150"/>
      <c r="D5" s="150"/>
      <c r="E5" s="150"/>
      <c r="F5" s="2"/>
      <c r="G5" s="2"/>
    </row>
    <row r="6" spans="1:7" ht="15.75" x14ac:dyDescent="0.25">
      <c r="A6" s="103" t="str">
        <f>'форма 2.1'!A6:E6</f>
        <v>Республика Карелия, р-н Лоухский, пгт. Пяозерский, ул. Зелёная д. 1</v>
      </c>
      <c r="B6" s="103"/>
      <c r="C6" s="103"/>
      <c r="D6" s="103"/>
      <c r="E6" s="103"/>
      <c r="F6" s="23"/>
    </row>
    <row r="8" spans="1:7" x14ac:dyDescent="0.25">
      <c r="A8" s="10" t="s">
        <v>167</v>
      </c>
      <c r="B8" s="9"/>
    </row>
    <row r="9" spans="1:7" hidden="1" x14ac:dyDescent="0.25">
      <c r="A9" s="10" t="s">
        <v>166</v>
      </c>
      <c r="B9" s="8"/>
    </row>
    <row r="10" spans="1:7" x14ac:dyDescent="0.25">
      <c r="A10" s="5"/>
      <c r="B10" s="9"/>
      <c r="C10" s="12"/>
    </row>
    <row r="11" spans="1:7" x14ac:dyDescent="0.25">
      <c r="A11" s="5"/>
      <c r="B11" s="10"/>
      <c r="C11" s="10"/>
    </row>
    <row r="12" spans="1:7" x14ac:dyDescent="0.25">
      <c r="A12" s="18"/>
      <c r="B12" s="4"/>
      <c r="C12" s="4"/>
    </row>
    <row r="13" spans="1:7" ht="18.75" x14ac:dyDescent="0.3">
      <c r="A13" s="5"/>
      <c r="B13" s="78" t="s">
        <v>161</v>
      </c>
      <c r="C13" s="99"/>
      <c r="D13" s="100" t="s">
        <v>162</v>
      </c>
    </row>
    <row r="14" spans="1:7" x14ac:dyDescent="0.25">
      <c r="A14" s="5"/>
      <c r="B14" s="8"/>
    </row>
    <row r="15" spans="1:7" x14ac:dyDescent="0.25">
      <c r="A15" s="5"/>
      <c r="B15" s="6"/>
      <c r="C15" s="10"/>
    </row>
    <row r="16" spans="1:7" x14ac:dyDescent="0.25">
      <c r="A16" s="5"/>
      <c r="B16" s="9"/>
    </row>
    <row r="17" spans="1:6" x14ac:dyDescent="0.25">
      <c r="A17" s="5"/>
      <c r="B17" s="8"/>
      <c r="C17" s="11"/>
    </row>
    <row r="18" spans="1:6" ht="18.75" x14ac:dyDescent="0.3">
      <c r="A18" s="5"/>
      <c r="B18" s="9"/>
      <c r="C18" s="12"/>
      <c r="D18" s="13"/>
      <c r="E18" s="13"/>
      <c r="F18" s="13"/>
    </row>
    <row r="19" spans="1:6" x14ac:dyDescent="0.25">
      <c r="A19" s="5"/>
      <c r="B19" s="10"/>
      <c r="C19" s="10"/>
    </row>
    <row r="20" spans="1:6" x14ac:dyDescent="0.25">
      <c r="A20" s="18"/>
      <c r="B20" s="14"/>
      <c r="C20" s="14"/>
    </row>
    <row r="21" spans="1:6" x14ac:dyDescent="0.25">
      <c r="A21" s="5"/>
      <c r="B21" s="10"/>
      <c r="C21" s="10"/>
    </row>
    <row r="22" spans="1:6" x14ac:dyDescent="0.25">
      <c r="A22" s="5"/>
    </row>
    <row r="23" spans="1:6" x14ac:dyDescent="0.25">
      <c r="A23" s="5"/>
    </row>
    <row r="24" spans="1:6" x14ac:dyDescent="0.25">
      <c r="A24" s="5"/>
    </row>
    <row r="25" spans="1:6" x14ac:dyDescent="0.25">
      <c r="A25" s="5"/>
    </row>
    <row r="26" spans="1:6" x14ac:dyDescent="0.25">
      <c r="A26" s="5"/>
    </row>
    <row r="28" spans="1:6" x14ac:dyDescent="0.25">
      <c r="A28" s="18"/>
      <c r="B28" s="4"/>
      <c r="C28" s="4"/>
    </row>
    <row r="29" spans="1:6" x14ac:dyDescent="0.25">
      <c r="A29" s="5"/>
    </row>
    <row r="30" spans="1:6" x14ac:dyDescent="0.25">
      <c r="A30" s="5"/>
    </row>
    <row r="31" spans="1:6" x14ac:dyDescent="0.25">
      <c r="A31" s="5"/>
    </row>
    <row r="32" spans="1:6" x14ac:dyDescent="0.25">
      <c r="A32" s="5"/>
    </row>
    <row r="33" spans="1:6" x14ac:dyDescent="0.25">
      <c r="A33" s="5"/>
    </row>
    <row r="34" spans="1:6" x14ac:dyDescent="0.25">
      <c r="A34" s="5"/>
    </row>
    <row r="36" spans="1:6" x14ac:dyDescent="0.25">
      <c r="A36" s="18"/>
      <c r="B36" s="4"/>
      <c r="C36" s="4"/>
    </row>
    <row r="37" spans="1:6" x14ac:dyDescent="0.25">
      <c r="A37" s="5"/>
    </row>
    <row r="38" spans="1:6" x14ac:dyDescent="0.25">
      <c r="A38" s="5"/>
    </row>
    <row r="39" spans="1:6" x14ac:dyDescent="0.25">
      <c r="A39" s="5"/>
    </row>
    <row r="40" spans="1:6" x14ac:dyDescent="0.25">
      <c r="A40" s="5"/>
    </row>
    <row r="41" spans="1:6" x14ac:dyDescent="0.25">
      <c r="A41" s="5"/>
    </row>
    <row r="42" spans="1:6" x14ac:dyDescent="0.25">
      <c r="A42" s="5"/>
    </row>
    <row r="44" spans="1:6" ht="18.75" x14ac:dyDescent="0.3">
      <c r="A44" s="13"/>
      <c r="B44" s="13"/>
      <c r="C44" s="13"/>
      <c r="D44" s="13"/>
      <c r="E44" s="13"/>
      <c r="F44" s="13"/>
    </row>
    <row r="45" spans="1:6" x14ac:dyDescent="0.25">
      <c r="A45" s="18"/>
      <c r="B45" s="4"/>
      <c r="C45" s="4"/>
    </row>
    <row r="46" spans="1:6" x14ac:dyDescent="0.25">
      <c r="A46" s="6"/>
      <c r="B46" s="10"/>
      <c r="C46" s="10"/>
    </row>
    <row r="47" spans="1:6" ht="18.75" x14ac:dyDescent="0.3">
      <c r="A47" s="13"/>
      <c r="B47" s="13"/>
      <c r="C47" s="13"/>
      <c r="D47" s="13"/>
      <c r="E47" s="13"/>
      <c r="F47" s="13"/>
    </row>
    <row r="48" spans="1:6" x14ac:dyDescent="0.25">
      <c r="A48" s="18"/>
      <c r="B48" s="4"/>
      <c r="C48" s="4"/>
    </row>
    <row r="49" spans="1:6" x14ac:dyDescent="0.25">
      <c r="A49" s="19"/>
      <c r="B49" s="10"/>
      <c r="C49" s="10"/>
    </row>
    <row r="50" spans="1:6" ht="18.75" x14ac:dyDescent="0.3">
      <c r="A50" s="13"/>
      <c r="B50" s="13"/>
      <c r="C50" s="13"/>
      <c r="D50" s="13"/>
      <c r="E50" s="13"/>
      <c r="F50" s="13"/>
    </row>
    <row r="51" spans="1:6" x14ac:dyDescent="0.25">
      <c r="A51" s="18"/>
      <c r="B51" s="4"/>
      <c r="C51" s="4"/>
    </row>
    <row r="52" spans="1:6" x14ac:dyDescent="0.25">
      <c r="A52" s="19"/>
      <c r="B52" s="10"/>
      <c r="C52" s="10"/>
    </row>
    <row r="53" spans="1:6" ht="18.75" x14ac:dyDescent="0.3">
      <c r="A53" s="13"/>
      <c r="B53" s="13"/>
      <c r="C53" s="13"/>
      <c r="D53" s="13"/>
      <c r="E53" s="13"/>
      <c r="F53" s="13"/>
    </row>
    <row r="54" spans="1:6" x14ac:dyDescent="0.25">
      <c r="A54" s="18"/>
      <c r="B54" s="4"/>
      <c r="C54" s="4"/>
    </row>
    <row r="55" spans="1:6" x14ac:dyDescent="0.25">
      <c r="A55" s="19"/>
      <c r="B55" s="10"/>
      <c r="C55" s="10"/>
    </row>
    <row r="56" spans="1:6" ht="18.75" x14ac:dyDescent="0.3">
      <c r="A56" s="13"/>
      <c r="B56" s="13"/>
      <c r="C56" s="13"/>
      <c r="D56" s="13"/>
      <c r="E56" s="13"/>
      <c r="F56" s="13"/>
    </row>
    <row r="57" spans="1:6" x14ac:dyDescent="0.25">
      <c r="A57" s="18"/>
      <c r="B57" s="4"/>
      <c r="C57" s="4"/>
    </row>
    <row r="58" spans="1:6" x14ac:dyDescent="0.25">
      <c r="A58" s="19"/>
      <c r="B58" s="10"/>
      <c r="C58" s="10"/>
    </row>
    <row r="59" spans="1:6" ht="18.75" x14ac:dyDescent="0.3">
      <c r="A59" s="13"/>
      <c r="B59" s="13"/>
      <c r="C59" s="13"/>
      <c r="D59" s="13"/>
      <c r="E59" s="13"/>
      <c r="F59" s="13"/>
    </row>
    <row r="60" spans="1:6" x14ac:dyDescent="0.25">
      <c r="A60" s="18"/>
      <c r="B60" s="4"/>
      <c r="C60" s="4"/>
    </row>
    <row r="61" spans="1:6" x14ac:dyDescent="0.25">
      <c r="A61" s="19"/>
      <c r="B61" s="10"/>
      <c r="C61" s="10"/>
    </row>
    <row r="62" spans="1:6" ht="18.75" x14ac:dyDescent="0.3">
      <c r="A62" s="13"/>
      <c r="B62" s="13"/>
      <c r="C62" s="13"/>
      <c r="D62" s="13"/>
      <c r="E62" s="13"/>
      <c r="F62" s="13"/>
    </row>
    <row r="63" spans="1:6" x14ac:dyDescent="0.25">
      <c r="A63" s="18"/>
      <c r="B63" s="4"/>
      <c r="C63" s="4"/>
    </row>
    <row r="64" spans="1:6" x14ac:dyDescent="0.25">
      <c r="A64" s="19"/>
      <c r="B64" s="10"/>
      <c r="C64" s="10"/>
    </row>
    <row r="65" spans="1:6" ht="18.75" x14ac:dyDescent="0.3">
      <c r="A65" s="13"/>
      <c r="B65" s="13"/>
      <c r="C65" s="13"/>
      <c r="D65" s="13"/>
      <c r="E65" s="13"/>
      <c r="F65" s="13"/>
    </row>
    <row r="66" spans="1:6" x14ac:dyDescent="0.25">
      <c r="A66" s="18"/>
      <c r="B66" s="4"/>
      <c r="C66" s="4"/>
    </row>
    <row r="67" spans="1:6" x14ac:dyDescent="0.25">
      <c r="A67" s="19"/>
      <c r="B67" s="10"/>
      <c r="C67" s="10"/>
    </row>
    <row r="68" spans="1:6" ht="18.75" x14ac:dyDescent="0.3">
      <c r="A68" s="13"/>
      <c r="B68" s="13"/>
      <c r="C68" s="13"/>
      <c r="D68" s="13"/>
      <c r="E68" s="13"/>
      <c r="F68" s="13"/>
    </row>
    <row r="69" spans="1:6" x14ac:dyDescent="0.25">
      <c r="A69" s="18"/>
      <c r="B69" s="4"/>
      <c r="C69" s="4"/>
    </row>
    <row r="70" spans="1:6" x14ac:dyDescent="0.25">
      <c r="A70" s="19"/>
      <c r="B70" s="10"/>
      <c r="C70" s="10"/>
    </row>
    <row r="71" spans="1:6" ht="18.75" x14ac:dyDescent="0.3">
      <c r="A71" s="13"/>
      <c r="B71" s="13"/>
      <c r="C71" s="13"/>
      <c r="D71" s="13"/>
      <c r="E71" s="13"/>
      <c r="F71" s="13"/>
    </row>
  </sheetData>
  <mergeCells count="2">
    <mergeCell ref="A5:E5"/>
    <mergeCell ref="A6:E6"/>
  </mergeCells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9"/>
  <sheetViews>
    <sheetView workbookViewId="0">
      <selection activeCell="B11" sqref="B11:D11"/>
    </sheetView>
  </sheetViews>
  <sheetFormatPr defaultRowHeight="15" x14ac:dyDescent="0.25"/>
  <cols>
    <col min="1" max="1" width="4.28515625" style="1" customWidth="1"/>
    <col min="2" max="2" width="36.42578125" style="1" customWidth="1"/>
    <col min="3" max="3" width="23.7109375" style="1" customWidth="1"/>
    <col min="4" max="4" width="9.140625" style="1"/>
    <col min="5" max="5" width="15.85546875" style="1" customWidth="1"/>
    <col min="6" max="16384" width="9.140625" style="1"/>
  </cols>
  <sheetData>
    <row r="2" spans="1:7" x14ac:dyDescent="0.25">
      <c r="A2" s="1" t="s">
        <v>0</v>
      </c>
      <c r="D2" s="1" t="s">
        <v>1</v>
      </c>
    </row>
    <row r="3" spans="1:7" x14ac:dyDescent="0.25">
      <c r="A3" s="1" t="s">
        <v>2</v>
      </c>
      <c r="D3" s="1" t="s">
        <v>3</v>
      </c>
    </row>
    <row r="5" spans="1:7" ht="47.25" customHeight="1" x14ac:dyDescent="0.3">
      <c r="A5" s="150" t="s">
        <v>206</v>
      </c>
      <c r="B5" s="150"/>
      <c r="C5" s="150"/>
      <c r="D5" s="150"/>
      <c r="E5" s="150"/>
      <c r="F5" s="2"/>
      <c r="G5" s="2"/>
    </row>
    <row r="6" spans="1:7" ht="15.75" x14ac:dyDescent="0.25">
      <c r="A6" s="103" t="str">
        <f>'форма 2.1'!A6:E6</f>
        <v>Республика Карелия, р-н Лоухский, пгт. Пяозерский, ул. Зелёная д. 1</v>
      </c>
      <c r="B6" s="103"/>
      <c r="C6" s="103"/>
      <c r="D6" s="103"/>
      <c r="E6" s="103"/>
      <c r="F6" s="23"/>
    </row>
    <row r="8" spans="1:7" ht="37.5" customHeight="1" x14ac:dyDescent="0.25">
      <c r="A8" s="186" t="s">
        <v>287</v>
      </c>
      <c r="B8" s="186"/>
      <c r="C8" s="186"/>
      <c r="D8" s="186"/>
      <c r="E8" s="186"/>
    </row>
    <row r="9" spans="1:7" x14ac:dyDescent="0.25">
      <c r="A9" s="5"/>
      <c r="B9" s="10"/>
      <c r="C9" s="10"/>
    </row>
    <row r="10" spans="1:7" x14ac:dyDescent="0.25">
      <c r="A10" s="18"/>
      <c r="B10" s="4"/>
      <c r="C10" s="4"/>
    </row>
    <row r="11" spans="1:7" ht="18.75" x14ac:dyDescent="0.3">
      <c r="A11" s="5"/>
      <c r="B11" s="78" t="s">
        <v>161</v>
      </c>
      <c r="C11" s="99"/>
      <c r="D11" s="100" t="s">
        <v>162</v>
      </c>
    </row>
    <row r="12" spans="1:7" x14ac:dyDescent="0.25">
      <c r="A12" s="5"/>
      <c r="B12" s="8"/>
    </row>
    <row r="13" spans="1:7" x14ac:dyDescent="0.25">
      <c r="A13" s="5"/>
      <c r="B13" s="6"/>
      <c r="C13" s="10"/>
    </row>
    <row r="14" spans="1:7" x14ac:dyDescent="0.25">
      <c r="A14" s="5"/>
      <c r="B14" s="9"/>
    </row>
    <row r="15" spans="1:7" x14ac:dyDescent="0.25">
      <c r="A15" s="5"/>
      <c r="B15" s="8"/>
      <c r="C15" s="11"/>
    </row>
    <row r="16" spans="1:7" ht="18.75" x14ac:dyDescent="0.3">
      <c r="A16" s="5"/>
      <c r="B16" s="9"/>
      <c r="C16" s="12"/>
      <c r="D16" s="13"/>
      <c r="E16" s="13"/>
      <c r="F16" s="13"/>
    </row>
    <row r="17" spans="1:3" x14ac:dyDescent="0.25">
      <c r="A17" s="5"/>
      <c r="B17" s="10"/>
      <c r="C17" s="10"/>
    </row>
    <row r="18" spans="1:3" x14ac:dyDescent="0.25">
      <c r="A18" s="18"/>
      <c r="B18" s="14"/>
      <c r="C18" s="14"/>
    </row>
    <row r="19" spans="1:3" x14ac:dyDescent="0.25">
      <c r="A19" s="5"/>
      <c r="B19" s="10"/>
      <c r="C19" s="10"/>
    </row>
    <row r="20" spans="1:3" x14ac:dyDescent="0.25">
      <c r="A20" s="5"/>
    </row>
    <row r="21" spans="1:3" x14ac:dyDescent="0.25">
      <c r="A21" s="5"/>
    </row>
    <row r="22" spans="1:3" x14ac:dyDescent="0.25">
      <c r="A22" s="5"/>
    </row>
    <row r="23" spans="1:3" x14ac:dyDescent="0.25">
      <c r="A23" s="5"/>
    </row>
    <row r="24" spans="1:3" x14ac:dyDescent="0.25">
      <c r="A24" s="5"/>
    </row>
    <row r="26" spans="1:3" x14ac:dyDescent="0.25">
      <c r="A26" s="18"/>
      <c r="B26" s="4"/>
      <c r="C26" s="4"/>
    </row>
    <row r="27" spans="1:3" x14ac:dyDescent="0.25">
      <c r="A27" s="5"/>
    </row>
    <row r="28" spans="1:3" x14ac:dyDescent="0.25">
      <c r="A28" s="5"/>
    </row>
    <row r="29" spans="1:3" x14ac:dyDescent="0.25">
      <c r="A29" s="5"/>
    </row>
    <row r="30" spans="1:3" x14ac:dyDescent="0.25">
      <c r="A30" s="5"/>
    </row>
    <row r="31" spans="1:3" x14ac:dyDescent="0.25">
      <c r="A31" s="5"/>
    </row>
    <row r="32" spans="1:3" x14ac:dyDescent="0.25">
      <c r="A32" s="5"/>
    </row>
    <row r="34" spans="1:6" x14ac:dyDescent="0.25">
      <c r="A34" s="18"/>
      <c r="B34" s="4"/>
      <c r="C34" s="4"/>
    </row>
    <row r="35" spans="1:6" x14ac:dyDescent="0.25">
      <c r="A35" s="5"/>
    </row>
    <row r="36" spans="1:6" x14ac:dyDescent="0.25">
      <c r="A36" s="5"/>
    </row>
    <row r="37" spans="1:6" x14ac:dyDescent="0.25">
      <c r="A37" s="5"/>
    </row>
    <row r="38" spans="1:6" x14ac:dyDescent="0.25">
      <c r="A38" s="5"/>
    </row>
    <row r="39" spans="1:6" x14ac:dyDescent="0.25">
      <c r="A39" s="5"/>
    </row>
    <row r="40" spans="1:6" x14ac:dyDescent="0.25">
      <c r="A40" s="5"/>
    </row>
    <row r="42" spans="1:6" ht="18.75" x14ac:dyDescent="0.3">
      <c r="A42" s="13"/>
      <c r="B42" s="13"/>
      <c r="C42" s="13"/>
      <c r="D42" s="13"/>
      <c r="E42" s="13"/>
      <c r="F42" s="13"/>
    </row>
    <row r="43" spans="1:6" x14ac:dyDescent="0.25">
      <c r="A43" s="18"/>
      <c r="B43" s="4"/>
      <c r="C43" s="4"/>
    </row>
    <row r="44" spans="1:6" x14ac:dyDescent="0.25">
      <c r="A44" s="6"/>
      <c r="B44" s="10"/>
      <c r="C44" s="10"/>
    </row>
    <row r="45" spans="1:6" ht="18.75" x14ac:dyDescent="0.3">
      <c r="A45" s="13"/>
      <c r="B45" s="13"/>
      <c r="C45" s="13"/>
      <c r="D45" s="13"/>
      <c r="E45" s="13"/>
      <c r="F45" s="13"/>
    </row>
    <row r="46" spans="1:6" x14ac:dyDescent="0.25">
      <c r="A46" s="18"/>
      <c r="B46" s="4"/>
      <c r="C46" s="4"/>
    </row>
    <row r="47" spans="1:6" x14ac:dyDescent="0.25">
      <c r="A47" s="19"/>
      <c r="B47" s="10"/>
      <c r="C47" s="10"/>
    </row>
    <row r="48" spans="1:6" ht="18.75" x14ac:dyDescent="0.3">
      <c r="A48" s="13"/>
      <c r="B48" s="13"/>
      <c r="C48" s="13"/>
      <c r="D48" s="13"/>
      <c r="E48" s="13"/>
      <c r="F48" s="13"/>
    </row>
    <row r="49" spans="1:6" x14ac:dyDescent="0.25">
      <c r="A49" s="18"/>
      <c r="B49" s="4"/>
      <c r="C49" s="4"/>
    </row>
    <row r="50" spans="1:6" x14ac:dyDescent="0.25">
      <c r="A50" s="19"/>
      <c r="B50" s="10"/>
      <c r="C50" s="10"/>
    </row>
    <row r="51" spans="1:6" ht="18.75" x14ac:dyDescent="0.3">
      <c r="A51" s="13"/>
      <c r="B51" s="13"/>
      <c r="C51" s="13"/>
      <c r="D51" s="13"/>
      <c r="E51" s="13"/>
      <c r="F51" s="13"/>
    </row>
    <row r="52" spans="1:6" x14ac:dyDescent="0.25">
      <c r="A52" s="18"/>
      <c r="B52" s="4"/>
      <c r="C52" s="4"/>
    </row>
    <row r="53" spans="1:6" x14ac:dyDescent="0.25">
      <c r="A53" s="19"/>
      <c r="B53" s="10"/>
      <c r="C53" s="10"/>
    </row>
    <row r="54" spans="1:6" ht="18.75" x14ac:dyDescent="0.3">
      <c r="A54" s="13"/>
      <c r="B54" s="13"/>
      <c r="C54" s="13"/>
      <c r="D54" s="13"/>
      <c r="E54" s="13"/>
      <c r="F54" s="13"/>
    </row>
    <row r="55" spans="1:6" x14ac:dyDescent="0.25">
      <c r="A55" s="18"/>
      <c r="B55" s="4"/>
      <c r="C55" s="4"/>
    </row>
    <row r="56" spans="1:6" x14ac:dyDescent="0.25">
      <c r="A56" s="19"/>
      <c r="B56" s="10"/>
      <c r="C56" s="10"/>
    </row>
    <row r="57" spans="1:6" ht="18.75" x14ac:dyDescent="0.3">
      <c r="A57" s="13"/>
      <c r="B57" s="13"/>
      <c r="C57" s="13"/>
      <c r="D57" s="13"/>
      <c r="E57" s="13"/>
      <c r="F57" s="13"/>
    </row>
    <row r="58" spans="1:6" x14ac:dyDescent="0.25">
      <c r="A58" s="18"/>
      <c r="B58" s="4"/>
      <c r="C58" s="4"/>
    </row>
    <row r="59" spans="1:6" x14ac:dyDescent="0.25">
      <c r="A59" s="19"/>
      <c r="B59" s="10"/>
      <c r="C59" s="10"/>
    </row>
    <row r="60" spans="1:6" ht="18.75" x14ac:dyDescent="0.3">
      <c r="A60" s="13"/>
      <c r="B60" s="13"/>
      <c r="C60" s="13"/>
      <c r="D60" s="13"/>
      <c r="E60" s="13"/>
      <c r="F60" s="13"/>
    </row>
    <row r="61" spans="1:6" x14ac:dyDescent="0.25">
      <c r="A61" s="18"/>
      <c r="B61" s="4"/>
      <c r="C61" s="4"/>
    </row>
    <row r="62" spans="1:6" x14ac:dyDescent="0.25">
      <c r="A62" s="19"/>
      <c r="B62" s="10"/>
      <c r="C62" s="10"/>
    </row>
    <row r="63" spans="1:6" ht="18.75" x14ac:dyDescent="0.3">
      <c r="A63" s="13"/>
      <c r="B63" s="13"/>
      <c r="C63" s="13"/>
      <c r="D63" s="13"/>
      <c r="E63" s="13"/>
      <c r="F63" s="13"/>
    </row>
    <row r="64" spans="1:6" x14ac:dyDescent="0.25">
      <c r="A64" s="18"/>
      <c r="B64" s="4"/>
      <c r="C64" s="4"/>
    </row>
    <row r="65" spans="1:6" x14ac:dyDescent="0.25">
      <c r="A65" s="19"/>
      <c r="B65" s="10"/>
      <c r="C65" s="10"/>
    </row>
    <row r="66" spans="1:6" ht="18.75" x14ac:dyDescent="0.3">
      <c r="A66" s="13"/>
      <c r="B66" s="13"/>
      <c r="C66" s="13"/>
      <c r="D66" s="13"/>
      <c r="E66" s="13"/>
      <c r="F66" s="13"/>
    </row>
    <row r="67" spans="1:6" x14ac:dyDescent="0.25">
      <c r="A67" s="18"/>
      <c r="B67" s="4"/>
      <c r="C67" s="4"/>
    </row>
    <row r="68" spans="1:6" x14ac:dyDescent="0.25">
      <c r="A68" s="19"/>
      <c r="B68" s="10"/>
      <c r="C68" s="10"/>
    </row>
    <row r="69" spans="1:6" ht="18.75" x14ac:dyDescent="0.3">
      <c r="A69" s="13"/>
      <c r="B69" s="13"/>
      <c r="C69" s="13"/>
      <c r="D69" s="13"/>
      <c r="E69" s="13"/>
      <c r="F69" s="13"/>
    </row>
  </sheetData>
  <mergeCells count="3">
    <mergeCell ref="A5:E5"/>
    <mergeCell ref="A8:E8"/>
    <mergeCell ref="A6:E6"/>
  </mergeCells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8"/>
  <sheetViews>
    <sheetView topLeftCell="A7" workbookViewId="0">
      <selection activeCell="B19" sqref="B19:D19"/>
    </sheetView>
  </sheetViews>
  <sheetFormatPr defaultRowHeight="15" x14ac:dyDescent="0.25"/>
  <cols>
    <col min="1" max="1" width="4.28515625" style="1" customWidth="1"/>
    <col min="2" max="2" width="36.42578125" style="1" customWidth="1"/>
    <col min="3" max="3" width="23.7109375" style="1" customWidth="1"/>
    <col min="4" max="4" width="9.140625" style="1"/>
    <col min="5" max="5" width="15.85546875" style="1" customWidth="1"/>
    <col min="6" max="16384" width="9.140625" style="1"/>
  </cols>
  <sheetData>
    <row r="2" spans="1:7" x14ac:dyDescent="0.25">
      <c r="A2" s="1" t="s">
        <v>0</v>
      </c>
      <c r="D2" s="1" t="s">
        <v>1</v>
      </c>
    </row>
    <row r="3" spans="1:7" x14ac:dyDescent="0.25">
      <c r="A3" s="1" t="s">
        <v>2</v>
      </c>
      <c r="D3" s="1" t="s">
        <v>3</v>
      </c>
    </row>
    <row r="5" spans="1:7" ht="47.25" customHeight="1" x14ac:dyDescent="0.3">
      <c r="A5" s="150" t="s">
        <v>207</v>
      </c>
      <c r="B5" s="150"/>
      <c r="C5" s="150"/>
      <c r="D5" s="150"/>
      <c r="E5" s="150"/>
      <c r="F5" s="2"/>
      <c r="G5" s="2"/>
    </row>
    <row r="6" spans="1:7" ht="15.75" x14ac:dyDescent="0.25">
      <c r="A6" s="103" t="str">
        <f>'форма 2.1'!A6:E6</f>
        <v>Республика Карелия, р-н Лоухский, пгт. Пяозерский, ул. Зелёная д. 1</v>
      </c>
      <c r="B6" s="103"/>
      <c r="C6" s="103"/>
      <c r="D6" s="103"/>
      <c r="E6" s="103"/>
      <c r="F6" s="23"/>
    </row>
    <row r="8" spans="1:7" ht="18.75" x14ac:dyDescent="0.25">
      <c r="A8" s="188" t="s">
        <v>211</v>
      </c>
      <c r="B8" s="188"/>
      <c r="C8" s="188"/>
      <c r="D8" s="188"/>
      <c r="E8" s="188"/>
    </row>
    <row r="9" spans="1:7" x14ac:dyDescent="0.25">
      <c r="A9" s="90" t="s">
        <v>5</v>
      </c>
      <c r="B9" s="84" t="s">
        <v>6</v>
      </c>
      <c r="C9" s="162" t="s">
        <v>7</v>
      </c>
      <c r="D9" s="162"/>
      <c r="E9" s="162"/>
    </row>
    <row r="10" spans="1:7" x14ac:dyDescent="0.25">
      <c r="A10" s="85" t="s">
        <v>8</v>
      </c>
      <c r="B10" s="91" t="s">
        <v>9</v>
      </c>
      <c r="C10" s="163">
        <v>43172</v>
      </c>
      <c r="D10" s="163"/>
      <c r="E10" s="163"/>
    </row>
    <row r="11" spans="1:7" ht="30" x14ac:dyDescent="0.25">
      <c r="A11" s="160" t="s">
        <v>11</v>
      </c>
      <c r="B11" s="91" t="s">
        <v>208</v>
      </c>
      <c r="C11" s="163"/>
      <c r="D11" s="163"/>
      <c r="E11" s="163"/>
    </row>
    <row r="12" spans="1:7" ht="30" x14ac:dyDescent="0.25">
      <c r="A12" s="160"/>
      <c r="B12" s="91" t="s">
        <v>209</v>
      </c>
      <c r="C12" s="164"/>
      <c r="D12" s="164"/>
      <c r="E12" s="164"/>
    </row>
    <row r="13" spans="1:7" ht="60" x14ac:dyDescent="0.25">
      <c r="A13" s="85" t="s">
        <v>17</v>
      </c>
      <c r="B13" s="91" t="s">
        <v>210</v>
      </c>
      <c r="C13" s="166" t="s">
        <v>21</v>
      </c>
      <c r="D13" s="166"/>
      <c r="E13" s="166"/>
    </row>
    <row r="14" spans="1:7" x14ac:dyDescent="0.25">
      <c r="A14" s="22"/>
      <c r="B14" s="21"/>
      <c r="C14" s="22"/>
    </row>
    <row r="15" spans="1:7" ht="18.75" x14ac:dyDescent="0.3">
      <c r="A15" s="5"/>
      <c r="B15" s="9"/>
      <c r="C15" s="12"/>
      <c r="D15" s="13"/>
      <c r="E15" s="13"/>
      <c r="F15" s="13"/>
    </row>
    <row r="16" spans="1:7" ht="33.75" customHeight="1" x14ac:dyDescent="0.25">
      <c r="A16" s="187" t="s">
        <v>212</v>
      </c>
      <c r="B16" s="187"/>
      <c r="C16" s="187"/>
      <c r="D16" s="187"/>
      <c r="E16" s="187"/>
    </row>
    <row r="17" spans="1:4" x14ac:dyDescent="0.25">
      <c r="A17" s="18"/>
      <c r="B17" s="14"/>
      <c r="C17" s="14"/>
    </row>
    <row r="18" spans="1:4" x14ac:dyDescent="0.25">
      <c r="A18" s="5"/>
      <c r="B18" s="10"/>
      <c r="C18" s="10"/>
    </row>
    <row r="19" spans="1:4" ht="18.75" x14ac:dyDescent="0.3">
      <c r="A19" s="5"/>
      <c r="B19" s="78" t="s">
        <v>161</v>
      </c>
      <c r="C19" s="99"/>
      <c r="D19" s="100" t="s">
        <v>162</v>
      </c>
    </row>
    <row r="20" spans="1:4" x14ac:dyDescent="0.25">
      <c r="A20" s="5"/>
    </row>
    <row r="21" spans="1:4" x14ac:dyDescent="0.25">
      <c r="A21" s="5"/>
    </row>
    <row r="22" spans="1:4" x14ac:dyDescent="0.25">
      <c r="A22" s="5"/>
    </row>
    <row r="23" spans="1:4" x14ac:dyDescent="0.25">
      <c r="A23" s="5"/>
    </row>
    <row r="25" spans="1:4" x14ac:dyDescent="0.25">
      <c r="A25" s="18"/>
      <c r="B25" s="4"/>
      <c r="C25" s="4"/>
    </row>
    <row r="26" spans="1:4" x14ac:dyDescent="0.25">
      <c r="A26" s="5"/>
    </row>
    <row r="27" spans="1:4" x14ac:dyDescent="0.25">
      <c r="A27" s="5"/>
    </row>
    <row r="28" spans="1:4" x14ac:dyDescent="0.25">
      <c r="A28" s="5"/>
    </row>
    <row r="29" spans="1:4" x14ac:dyDescent="0.25">
      <c r="A29" s="5"/>
    </row>
    <row r="30" spans="1:4" x14ac:dyDescent="0.25">
      <c r="A30" s="5"/>
    </row>
    <row r="31" spans="1:4" x14ac:dyDescent="0.25">
      <c r="A31" s="5"/>
    </row>
    <row r="33" spans="1:6" x14ac:dyDescent="0.25">
      <c r="A33" s="18"/>
      <c r="B33" s="4"/>
      <c r="C33" s="4"/>
    </row>
    <row r="34" spans="1:6" x14ac:dyDescent="0.25">
      <c r="A34" s="5"/>
    </row>
    <row r="35" spans="1:6" x14ac:dyDescent="0.25">
      <c r="A35" s="5"/>
    </row>
    <row r="36" spans="1:6" x14ac:dyDescent="0.25">
      <c r="A36" s="5"/>
    </row>
    <row r="37" spans="1:6" x14ac:dyDescent="0.25">
      <c r="A37" s="5"/>
    </row>
    <row r="38" spans="1:6" x14ac:dyDescent="0.25">
      <c r="A38" s="5"/>
    </row>
    <row r="39" spans="1:6" x14ac:dyDescent="0.25">
      <c r="A39" s="5"/>
    </row>
    <row r="41" spans="1:6" ht="18.75" x14ac:dyDescent="0.3">
      <c r="A41" s="13"/>
      <c r="B41" s="13"/>
      <c r="C41" s="13"/>
      <c r="D41" s="13"/>
      <c r="E41" s="13"/>
      <c r="F41" s="13"/>
    </row>
    <row r="42" spans="1:6" x14ac:dyDescent="0.25">
      <c r="A42" s="18"/>
      <c r="B42" s="4"/>
      <c r="C42" s="4"/>
    </row>
    <row r="43" spans="1:6" x14ac:dyDescent="0.25">
      <c r="A43" s="6"/>
      <c r="B43" s="10"/>
      <c r="C43" s="10"/>
    </row>
    <row r="44" spans="1:6" ht="18.75" x14ac:dyDescent="0.3">
      <c r="A44" s="13"/>
      <c r="B44" s="13"/>
      <c r="C44" s="13"/>
      <c r="D44" s="13"/>
      <c r="E44" s="13"/>
      <c r="F44" s="13"/>
    </row>
    <row r="45" spans="1:6" x14ac:dyDescent="0.25">
      <c r="A45" s="18"/>
      <c r="B45" s="4"/>
      <c r="C45" s="4"/>
    </row>
    <row r="46" spans="1:6" x14ac:dyDescent="0.25">
      <c r="A46" s="19"/>
      <c r="B46" s="10"/>
      <c r="C46" s="10"/>
    </row>
    <row r="47" spans="1:6" ht="18.75" x14ac:dyDescent="0.3">
      <c r="A47" s="13"/>
      <c r="B47" s="13"/>
      <c r="C47" s="13"/>
      <c r="D47" s="13"/>
      <c r="E47" s="13"/>
      <c r="F47" s="13"/>
    </row>
    <row r="48" spans="1:6" x14ac:dyDescent="0.25">
      <c r="A48" s="18"/>
      <c r="B48" s="4"/>
      <c r="C48" s="4"/>
    </row>
    <row r="49" spans="1:6" x14ac:dyDescent="0.25">
      <c r="A49" s="19"/>
      <c r="B49" s="10"/>
      <c r="C49" s="10"/>
    </row>
    <row r="50" spans="1:6" ht="18.75" x14ac:dyDescent="0.3">
      <c r="A50" s="13"/>
      <c r="B50" s="13"/>
      <c r="C50" s="13"/>
      <c r="D50" s="13"/>
      <c r="E50" s="13"/>
      <c r="F50" s="13"/>
    </row>
    <row r="51" spans="1:6" x14ac:dyDescent="0.25">
      <c r="A51" s="18"/>
      <c r="B51" s="4"/>
      <c r="C51" s="4"/>
    </row>
    <row r="52" spans="1:6" x14ac:dyDescent="0.25">
      <c r="A52" s="19"/>
      <c r="B52" s="10"/>
      <c r="C52" s="10"/>
    </row>
    <row r="53" spans="1:6" ht="18.75" x14ac:dyDescent="0.3">
      <c r="A53" s="13"/>
      <c r="B53" s="13"/>
      <c r="C53" s="13"/>
      <c r="D53" s="13"/>
      <c r="E53" s="13"/>
      <c r="F53" s="13"/>
    </row>
    <row r="54" spans="1:6" x14ac:dyDescent="0.25">
      <c r="A54" s="18"/>
      <c r="B54" s="4"/>
      <c r="C54" s="4"/>
    </row>
    <row r="55" spans="1:6" x14ac:dyDescent="0.25">
      <c r="A55" s="19"/>
      <c r="B55" s="10"/>
      <c r="C55" s="10"/>
    </row>
    <row r="56" spans="1:6" ht="18.75" x14ac:dyDescent="0.3">
      <c r="A56" s="13"/>
      <c r="B56" s="13"/>
      <c r="C56" s="13"/>
      <c r="D56" s="13"/>
      <c r="E56" s="13"/>
      <c r="F56" s="13"/>
    </row>
    <row r="57" spans="1:6" x14ac:dyDescent="0.25">
      <c r="A57" s="18"/>
      <c r="B57" s="4"/>
      <c r="C57" s="4"/>
    </row>
    <row r="58" spans="1:6" x14ac:dyDescent="0.25">
      <c r="A58" s="19"/>
      <c r="B58" s="10"/>
      <c r="C58" s="10"/>
    </row>
    <row r="59" spans="1:6" ht="18.75" x14ac:dyDescent="0.3">
      <c r="A59" s="13"/>
      <c r="B59" s="13"/>
      <c r="C59" s="13"/>
      <c r="D59" s="13"/>
      <c r="E59" s="13"/>
      <c r="F59" s="13"/>
    </row>
    <row r="60" spans="1:6" x14ac:dyDescent="0.25">
      <c r="A60" s="18"/>
      <c r="B60" s="4"/>
      <c r="C60" s="4"/>
    </row>
    <row r="61" spans="1:6" x14ac:dyDescent="0.25">
      <c r="A61" s="19"/>
      <c r="B61" s="10"/>
      <c r="C61" s="10"/>
    </row>
    <row r="62" spans="1:6" ht="18.75" x14ac:dyDescent="0.3">
      <c r="A62" s="13"/>
      <c r="B62" s="13"/>
      <c r="C62" s="13"/>
      <c r="D62" s="13"/>
      <c r="E62" s="13"/>
      <c r="F62" s="13"/>
    </row>
    <row r="63" spans="1:6" x14ac:dyDescent="0.25">
      <c r="A63" s="18"/>
      <c r="B63" s="4"/>
      <c r="C63" s="4"/>
    </row>
    <row r="64" spans="1:6" x14ac:dyDescent="0.25">
      <c r="A64" s="19"/>
      <c r="B64" s="10"/>
      <c r="C64" s="10"/>
    </row>
    <row r="65" spans="1:6" ht="18.75" x14ac:dyDescent="0.3">
      <c r="A65" s="13"/>
      <c r="B65" s="13"/>
      <c r="C65" s="13"/>
      <c r="D65" s="13"/>
      <c r="E65" s="13"/>
      <c r="F65" s="13"/>
    </row>
    <row r="66" spans="1:6" x14ac:dyDescent="0.25">
      <c r="A66" s="18"/>
      <c r="B66" s="4"/>
      <c r="C66" s="4"/>
    </row>
    <row r="67" spans="1:6" x14ac:dyDescent="0.25">
      <c r="A67" s="19"/>
      <c r="B67" s="10"/>
      <c r="C67" s="10"/>
    </row>
    <row r="68" spans="1:6" ht="18.75" x14ac:dyDescent="0.3">
      <c r="A68" s="13"/>
      <c r="B68" s="13"/>
      <c r="C68" s="13"/>
      <c r="D68" s="13"/>
      <c r="E68" s="13"/>
      <c r="F68" s="13"/>
    </row>
  </sheetData>
  <mergeCells count="10">
    <mergeCell ref="A6:E6"/>
    <mergeCell ref="A16:E16"/>
    <mergeCell ref="A5:E5"/>
    <mergeCell ref="A8:E8"/>
    <mergeCell ref="A11:A12"/>
    <mergeCell ref="C9:E9"/>
    <mergeCell ref="C10:E10"/>
    <mergeCell ref="C11:E11"/>
    <mergeCell ref="C12:E12"/>
    <mergeCell ref="C13:E13"/>
  </mergeCells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43" workbookViewId="0">
      <selection activeCell="E37" sqref="E37:F37"/>
    </sheetView>
  </sheetViews>
  <sheetFormatPr defaultRowHeight="15" x14ac:dyDescent="0.25"/>
  <cols>
    <col min="1" max="1" width="4.28515625" style="1" customWidth="1"/>
    <col min="2" max="2" width="36.42578125" style="1" customWidth="1"/>
    <col min="3" max="3" width="9.140625" style="1"/>
    <col min="4" max="4" width="15.7109375" style="1" customWidth="1"/>
    <col min="5" max="5" width="13.85546875" style="1" customWidth="1"/>
    <col min="6" max="16384" width="9.140625" style="1"/>
  </cols>
  <sheetData>
    <row r="1" spans="1:6" ht="11.25" customHeight="1" x14ac:dyDescent="0.25"/>
    <row r="2" spans="1:6" x14ac:dyDescent="0.25">
      <c r="A2" s="1" t="s">
        <v>0</v>
      </c>
      <c r="E2" s="1" t="s">
        <v>1</v>
      </c>
    </row>
    <row r="3" spans="1:6" x14ac:dyDescent="0.25">
      <c r="A3" s="1" t="s">
        <v>2</v>
      </c>
      <c r="E3" s="1" t="s">
        <v>3</v>
      </c>
    </row>
    <row r="4" spans="1:6" ht="9" customHeight="1" x14ac:dyDescent="0.25"/>
    <row r="5" spans="1:6" ht="40.5" customHeight="1" x14ac:dyDescent="0.25">
      <c r="A5" s="150" t="s">
        <v>262</v>
      </c>
      <c r="B5" s="150"/>
      <c r="C5" s="150"/>
      <c r="D5" s="150"/>
      <c r="E5" s="150"/>
      <c r="F5" s="150"/>
    </row>
    <row r="6" spans="1:6" ht="15.75" x14ac:dyDescent="0.25">
      <c r="A6" s="103" t="str">
        <f>'форма 2.1'!A6:E6</f>
        <v>Республика Карелия, р-н Лоухский, пгт. Пяозерский, ул. Зелёная д. 1</v>
      </c>
      <c r="B6" s="103"/>
      <c r="C6" s="103"/>
      <c r="D6" s="103"/>
      <c r="E6" s="103"/>
      <c r="F6" s="103"/>
    </row>
    <row r="7" spans="1:6" ht="7.5" customHeight="1" x14ac:dyDescent="0.25">
      <c r="A7" s="24"/>
      <c r="B7" s="25"/>
      <c r="C7" s="25"/>
      <c r="D7" s="26"/>
      <c r="E7" s="26"/>
      <c r="F7" s="27">
        <f>'форма 2.3'!E11</f>
        <v>145.5</v>
      </c>
    </row>
    <row r="8" spans="1:6" ht="17.25" x14ac:dyDescent="0.25">
      <c r="A8" s="195" t="s">
        <v>213</v>
      </c>
      <c r="B8" s="196"/>
      <c r="C8" s="196"/>
      <c r="D8" s="196"/>
      <c r="E8" s="196"/>
      <c r="F8" s="197"/>
    </row>
    <row r="9" spans="1:6" ht="15.75" x14ac:dyDescent="0.25">
      <c r="A9" s="28">
        <v>1</v>
      </c>
      <c r="B9" s="198" t="s">
        <v>9</v>
      </c>
      <c r="C9" s="199"/>
      <c r="D9" s="200"/>
      <c r="E9" s="49">
        <v>42820</v>
      </c>
      <c r="F9" s="29" t="s">
        <v>153</v>
      </c>
    </row>
    <row r="10" spans="1:6" ht="15.75" x14ac:dyDescent="0.25">
      <c r="A10" s="28">
        <v>2</v>
      </c>
      <c r="B10" s="198" t="s">
        <v>214</v>
      </c>
      <c r="C10" s="199"/>
      <c r="D10" s="200"/>
      <c r="E10" s="49">
        <v>42736</v>
      </c>
      <c r="F10" s="29" t="s">
        <v>153</v>
      </c>
    </row>
    <row r="11" spans="1:6" ht="15.75" x14ac:dyDescent="0.25">
      <c r="A11" s="30">
        <v>3</v>
      </c>
      <c r="B11" s="198" t="s">
        <v>215</v>
      </c>
      <c r="C11" s="199"/>
      <c r="D11" s="200"/>
      <c r="E11" s="49">
        <v>43100</v>
      </c>
      <c r="F11" s="29" t="s">
        <v>153</v>
      </c>
    </row>
    <row r="12" spans="1:6" ht="38.25" customHeight="1" x14ac:dyDescent="0.25">
      <c r="A12" s="189" t="s">
        <v>216</v>
      </c>
      <c r="B12" s="190"/>
      <c r="C12" s="190"/>
      <c r="D12" s="190"/>
      <c r="E12" s="190"/>
      <c r="F12" s="191"/>
    </row>
    <row r="13" spans="1:6" ht="15.75" x14ac:dyDescent="0.25">
      <c r="A13" s="28">
        <v>4</v>
      </c>
      <c r="B13" s="192" t="s">
        <v>217</v>
      </c>
      <c r="C13" s="193"/>
      <c r="D13" s="194"/>
      <c r="E13" s="52">
        <v>0</v>
      </c>
      <c r="F13" s="31" t="s">
        <v>218</v>
      </c>
    </row>
    <row r="14" spans="1:6" ht="15.75" x14ac:dyDescent="0.25">
      <c r="A14" s="28">
        <v>5</v>
      </c>
      <c r="B14" s="192" t="s">
        <v>219</v>
      </c>
      <c r="C14" s="193"/>
      <c r="D14" s="194"/>
      <c r="E14" s="51">
        <v>0</v>
      </c>
      <c r="F14" s="32" t="s">
        <v>218</v>
      </c>
    </row>
    <row r="15" spans="1:6" ht="19.5" customHeight="1" x14ac:dyDescent="0.25">
      <c r="A15" s="28">
        <v>6</v>
      </c>
      <c r="B15" s="192" t="s">
        <v>220</v>
      </c>
      <c r="C15" s="193"/>
      <c r="D15" s="194"/>
      <c r="E15" s="52">
        <v>1764.55</v>
      </c>
      <c r="F15" s="32" t="s">
        <v>218</v>
      </c>
    </row>
    <row r="16" spans="1:6" ht="36" customHeight="1" x14ac:dyDescent="0.25">
      <c r="A16" s="33">
        <v>7</v>
      </c>
      <c r="B16" s="204" t="s">
        <v>221</v>
      </c>
      <c r="C16" s="205"/>
      <c r="D16" s="206"/>
      <c r="E16" s="53">
        <f>SUM(E17:E19)</f>
        <v>14933.08</v>
      </c>
      <c r="F16" s="44" t="s">
        <v>218</v>
      </c>
    </row>
    <row r="17" spans="1:6" ht="15.75" x14ac:dyDescent="0.25">
      <c r="A17" s="28">
        <v>8</v>
      </c>
      <c r="B17" s="201" t="s">
        <v>222</v>
      </c>
      <c r="C17" s="202"/>
      <c r="D17" s="203"/>
      <c r="E17" s="52">
        <v>14933.08</v>
      </c>
      <c r="F17" s="32" t="s">
        <v>218</v>
      </c>
    </row>
    <row r="18" spans="1:6" ht="15.75" x14ac:dyDescent="0.25">
      <c r="A18" s="28">
        <v>9</v>
      </c>
      <c r="B18" s="201" t="s">
        <v>223</v>
      </c>
      <c r="C18" s="202"/>
      <c r="D18" s="203"/>
      <c r="E18" s="54">
        <v>0</v>
      </c>
      <c r="F18" s="32" t="s">
        <v>218</v>
      </c>
    </row>
    <row r="19" spans="1:6" ht="15.75" x14ac:dyDescent="0.25">
      <c r="A19" s="28">
        <v>10</v>
      </c>
      <c r="B19" s="201" t="s">
        <v>224</v>
      </c>
      <c r="C19" s="202"/>
      <c r="D19" s="203"/>
      <c r="E19" s="54">
        <v>0</v>
      </c>
      <c r="F19" s="32" t="s">
        <v>218</v>
      </c>
    </row>
    <row r="20" spans="1:6" ht="15.75" x14ac:dyDescent="0.25">
      <c r="A20" s="33">
        <v>11</v>
      </c>
      <c r="B20" s="204" t="s">
        <v>225</v>
      </c>
      <c r="C20" s="205"/>
      <c r="D20" s="206"/>
      <c r="E20" s="53">
        <f>SUM(E21:E25)</f>
        <v>15453.5</v>
      </c>
      <c r="F20" s="29" t="s">
        <v>218</v>
      </c>
    </row>
    <row r="21" spans="1:6" ht="15.75" x14ac:dyDescent="0.25">
      <c r="A21" s="28">
        <v>12</v>
      </c>
      <c r="B21" s="201" t="s">
        <v>226</v>
      </c>
      <c r="C21" s="202"/>
      <c r="D21" s="203"/>
      <c r="E21" s="52">
        <v>15453.5</v>
      </c>
      <c r="F21" s="32" t="s">
        <v>218</v>
      </c>
    </row>
    <row r="22" spans="1:6" ht="15.75" x14ac:dyDescent="0.25">
      <c r="A22" s="28">
        <v>13</v>
      </c>
      <c r="B22" s="201" t="s">
        <v>227</v>
      </c>
      <c r="C22" s="202"/>
      <c r="D22" s="203"/>
      <c r="E22" s="52"/>
      <c r="F22" s="32" t="s">
        <v>218</v>
      </c>
    </row>
    <row r="23" spans="1:6" ht="15.75" x14ac:dyDescent="0.25">
      <c r="A23" s="28">
        <v>14</v>
      </c>
      <c r="B23" s="201" t="s">
        <v>228</v>
      </c>
      <c r="C23" s="202"/>
      <c r="D23" s="203"/>
      <c r="E23" s="93">
        <v>0</v>
      </c>
      <c r="F23" s="32" t="s">
        <v>218</v>
      </c>
    </row>
    <row r="24" spans="1:6" ht="15.75" x14ac:dyDescent="0.25">
      <c r="A24" s="28">
        <v>15</v>
      </c>
      <c r="B24" s="201" t="s">
        <v>229</v>
      </c>
      <c r="C24" s="202"/>
      <c r="D24" s="203"/>
      <c r="E24" s="51">
        <v>0</v>
      </c>
      <c r="F24" s="32" t="s">
        <v>218</v>
      </c>
    </row>
    <row r="25" spans="1:6" ht="15.75" x14ac:dyDescent="0.25">
      <c r="A25" s="28">
        <v>16</v>
      </c>
      <c r="B25" s="201" t="s">
        <v>230</v>
      </c>
      <c r="C25" s="202"/>
      <c r="D25" s="203"/>
      <c r="E25" s="51">
        <v>0</v>
      </c>
      <c r="F25" s="32" t="s">
        <v>218</v>
      </c>
    </row>
    <row r="26" spans="1:6" ht="15.75" x14ac:dyDescent="0.25">
      <c r="A26" s="33">
        <v>17</v>
      </c>
      <c r="B26" s="204" t="s">
        <v>231</v>
      </c>
      <c r="C26" s="205"/>
      <c r="D26" s="206"/>
      <c r="E26" s="53">
        <f>E13+E20</f>
        <v>15453.5</v>
      </c>
      <c r="F26" s="29" t="s">
        <v>218</v>
      </c>
    </row>
    <row r="27" spans="1:6" ht="15.75" x14ac:dyDescent="0.25">
      <c r="A27" s="28">
        <v>18</v>
      </c>
      <c r="B27" s="192" t="s">
        <v>232</v>
      </c>
      <c r="C27" s="193"/>
      <c r="D27" s="194"/>
      <c r="E27" s="52">
        <f>IF((E15+E16-E20-E13)&lt;0,-(E15+E16-E20-E13),0)</f>
        <v>0</v>
      </c>
      <c r="F27" s="32" t="s">
        <v>218</v>
      </c>
    </row>
    <row r="28" spans="1:6" ht="15.75" x14ac:dyDescent="0.25">
      <c r="A28" s="28">
        <v>19</v>
      </c>
      <c r="B28" s="192" t="s">
        <v>233</v>
      </c>
      <c r="C28" s="193"/>
      <c r="D28" s="194"/>
      <c r="E28" s="52">
        <v>0</v>
      </c>
      <c r="F28" s="32" t="s">
        <v>218</v>
      </c>
    </row>
    <row r="29" spans="1:6" ht="15.75" customHeight="1" x14ac:dyDescent="0.25">
      <c r="A29" s="28">
        <v>20</v>
      </c>
      <c r="B29" s="192" t="s">
        <v>234</v>
      </c>
      <c r="C29" s="193"/>
      <c r="D29" s="194"/>
      <c r="E29" s="52">
        <f>IF((E15+E16-E20)&gt;0,(E15+E16-E20),0)</f>
        <v>1244.130000000001</v>
      </c>
      <c r="F29" s="32" t="s">
        <v>218</v>
      </c>
    </row>
    <row r="30" spans="1:6" ht="36.75" customHeight="1" x14ac:dyDescent="0.25">
      <c r="A30" s="189" t="s">
        <v>235</v>
      </c>
      <c r="B30" s="190"/>
      <c r="C30" s="190"/>
      <c r="D30" s="190"/>
      <c r="E30" s="190"/>
      <c r="F30" s="191"/>
    </row>
    <row r="31" spans="1:6" ht="43.5" customHeight="1" x14ac:dyDescent="0.25">
      <c r="A31" s="210" t="s">
        <v>154</v>
      </c>
      <c r="B31" s="211"/>
      <c r="C31" s="211"/>
      <c r="D31" s="212"/>
      <c r="E31" s="213" t="s">
        <v>155</v>
      </c>
      <c r="F31" s="214"/>
    </row>
    <row r="32" spans="1:6" ht="34.5" customHeight="1" x14ac:dyDescent="0.25">
      <c r="A32" s="98">
        <v>21</v>
      </c>
      <c r="B32" s="142" t="s">
        <v>156</v>
      </c>
      <c r="C32" s="207"/>
      <c r="D32" s="143"/>
      <c r="E32" s="208">
        <f>1.13*12*F$7</f>
        <v>1972.9799999999998</v>
      </c>
      <c r="F32" s="209"/>
    </row>
    <row r="33" spans="1:6" ht="63" customHeight="1" x14ac:dyDescent="0.25">
      <c r="A33" s="97">
        <v>22</v>
      </c>
      <c r="B33" s="142" t="s">
        <v>157</v>
      </c>
      <c r="C33" s="207"/>
      <c r="D33" s="143"/>
      <c r="E33" s="208">
        <f>3.69*12*F$7</f>
        <v>6442.74</v>
      </c>
      <c r="F33" s="209"/>
    </row>
    <row r="34" spans="1:6" ht="18.75" customHeight="1" x14ac:dyDescent="0.25">
      <c r="A34" s="98">
        <v>23</v>
      </c>
      <c r="B34" s="142" t="s">
        <v>158</v>
      </c>
      <c r="C34" s="207"/>
      <c r="D34" s="143"/>
      <c r="E34" s="208">
        <f>0.75*12*F$7</f>
        <v>1309.5</v>
      </c>
      <c r="F34" s="209"/>
    </row>
    <row r="35" spans="1:6" ht="24" customHeight="1" x14ac:dyDescent="0.25">
      <c r="A35" s="97">
        <v>24</v>
      </c>
      <c r="B35" s="142" t="s">
        <v>159</v>
      </c>
      <c r="C35" s="207"/>
      <c r="D35" s="143"/>
      <c r="E35" s="208">
        <f>2.98*12*F$7</f>
        <v>5203.08</v>
      </c>
      <c r="F35" s="209"/>
    </row>
    <row r="36" spans="1:6" ht="15.75" hidden="1" customHeight="1" x14ac:dyDescent="0.25">
      <c r="A36" s="34"/>
      <c r="B36" s="215" t="s">
        <v>236</v>
      </c>
      <c r="C36" s="216"/>
      <c r="D36" s="217"/>
      <c r="E36" s="218">
        <v>0</v>
      </c>
      <c r="F36" s="219"/>
    </row>
    <row r="37" spans="1:6" ht="15.75" x14ac:dyDescent="0.25">
      <c r="A37" s="220" t="s">
        <v>237</v>
      </c>
      <c r="B37" s="221"/>
      <c r="C37" s="221"/>
      <c r="D37" s="222"/>
      <c r="E37" s="223">
        <f>SUM(E32:F36)</f>
        <v>14928.3</v>
      </c>
      <c r="F37" s="224"/>
    </row>
    <row r="38" spans="1:6" ht="38.25" customHeight="1" x14ac:dyDescent="0.25">
      <c r="A38" s="189" t="s">
        <v>238</v>
      </c>
      <c r="B38" s="190"/>
      <c r="C38" s="190"/>
      <c r="D38" s="190"/>
      <c r="E38" s="190"/>
      <c r="F38" s="191"/>
    </row>
    <row r="39" spans="1:6" ht="75" x14ac:dyDescent="0.25">
      <c r="A39" s="35"/>
      <c r="B39" s="242" t="s">
        <v>239</v>
      </c>
      <c r="C39" s="243"/>
      <c r="D39" s="36" t="s">
        <v>240</v>
      </c>
      <c r="E39" s="55" t="s">
        <v>113</v>
      </c>
      <c r="F39" s="92" t="s">
        <v>241</v>
      </c>
    </row>
    <row r="40" spans="1:6" ht="32.25" customHeight="1" x14ac:dyDescent="0.25">
      <c r="A40" s="40">
        <v>25</v>
      </c>
      <c r="B40" s="231" t="s">
        <v>156</v>
      </c>
      <c r="C40" s="232"/>
      <c r="D40" s="232"/>
      <c r="E40" s="232"/>
      <c r="F40" s="233"/>
    </row>
    <row r="41" spans="1:6" ht="69.75" customHeight="1" x14ac:dyDescent="0.25">
      <c r="A41" s="41"/>
      <c r="B41" s="240" t="s">
        <v>244</v>
      </c>
      <c r="C41" s="241"/>
      <c r="D41" s="37" t="s">
        <v>245</v>
      </c>
      <c r="E41" s="50" t="s">
        <v>243</v>
      </c>
      <c r="F41" s="38">
        <v>1.1299999999999999</v>
      </c>
    </row>
    <row r="42" spans="1:6" ht="52.5" customHeight="1" x14ac:dyDescent="0.25">
      <c r="A42" s="42">
        <v>26</v>
      </c>
      <c r="B42" s="231" t="s">
        <v>246</v>
      </c>
      <c r="C42" s="232"/>
      <c r="D42" s="232"/>
      <c r="E42" s="232"/>
      <c r="F42" s="233"/>
    </row>
    <row r="43" spans="1:6" ht="64.5" customHeight="1" x14ac:dyDescent="0.25">
      <c r="A43" s="38"/>
      <c r="B43" s="229" t="s">
        <v>288</v>
      </c>
      <c r="C43" s="230"/>
      <c r="D43" s="36" t="s">
        <v>247</v>
      </c>
      <c r="E43" s="50" t="s">
        <v>243</v>
      </c>
      <c r="F43" s="43">
        <f>1+1.7+0.15</f>
        <v>2.85</v>
      </c>
    </row>
    <row r="44" spans="1:6" ht="51" customHeight="1" x14ac:dyDescent="0.25">
      <c r="A44" s="44"/>
      <c r="B44" s="229" t="s">
        <v>248</v>
      </c>
      <c r="C44" s="230"/>
      <c r="D44" s="36" t="s">
        <v>247</v>
      </c>
      <c r="E44" s="50" t="s">
        <v>243</v>
      </c>
      <c r="F44" s="38">
        <v>0.84</v>
      </c>
    </row>
    <row r="45" spans="1:6" ht="15.75" customHeight="1" x14ac:dyDescent="0.25">
      <c r="A45" s="42">
        <v>27</v>
      </c>
      <c r="B45" s="231" t="s">
        <v>158</v>
      </c>
      <c r="C45" s="232"/>
      <c r="D45" s="232"/>
      <c r="E45" s="232"/>
      <c r="F45" s="233"/>
    </row>
    <row r="46" spans="1:6" ht="81" customHeight="1" x14ac:dyDescent="0.25">
      <c r="A46" s="44"/>
      <c r="B46" s="229" t="s">
        <v>249</v>
      </c>
      <c r="C46" s="230"/>
      <c r="D46" s="38" t="s">
        <v>242</v>
      </c>
      <c r="E46" s="50" t="s">
        <v>243</v>
      </c>
      <c r="F46" s="38">
        <v>0.75</v>
      </c>
    </row>
    <row r="47" spans="1:6" ht="15.75" x14ac:dyDescent="0.25">
      <c r="A47" s="42">
        <v>28</v>
      </c>
      <c r="B47" s="234" t="s">
        <v>159</v>
      </c>
      <c r="C47" s="235"/>
      <c r="D47" s="235"/>
      <c r="E47" s="235"/>
      <c r="F47" s="236"/>
    </row>
    <row r="48" spans="1:6" ht="15.75" customHeight="1" x14ac:dyDescent="0.25">
      <c r="A48" s="38"/>
      <c r="B48" s="229" t="s">
        <v>250</v>
      </c>
      <c r="C48" s="230"/>
      <c r="D48" s="38" t="s">
        <v>242</v>
      </c>
      <c r="E48" s="50" t="s">
        <v>243</v>
      </c>
      <c r="F48" s="38">
        <v>1.23</v>
      </c>
    </row>
    <row r="49" spans="1:6" ht="15.75" customHeight="1" x14ac:dyDescent="0.25">
      <c r="A49" s="38"/>
      <c r="B49" s="229" t="s">
        <v>251</v>
      </c>
      <c r="C49" s="230"/>
      <c r="D49" s="38" t="s">
        <v>242</v>
      </c>
      <c r="E49" s="50" t="s">
        <v>243</v>
      </c>
      <c r="F49" s="39">
        <v>1.75</v>
      </c>
    </row>
    <row r="50" spans="1:6" ht="34.5" customHeight="1" x14ac:dyDescent="0.25">
      <c r="A50" s="56">
        <v>29</v>
      </c>
      <c r="B50" s="231" t="s">
        <v>252</v>
      </c>
      <c r="C50" s="232"/>
      <c r="D50" s="232"/>
      <c r="E50" s="232"/>
      <c r="F50" s="233"/>
    </row>
    <row r="51" spans="1:6" ht="15.75" x14ac:dyDescent="0.25">
      <c r="A51" s="38"/>
      <c r="B51" s="238" t="s">
        <v>253</v>
      </c>
      <c r="C51" s="239"/>
      <c r="D51" s="38" t="s">
        <v>254</v>
      </c>
      <c r="E51" s="225">
        <v>0</v>
      </c>
      <c r="F51" s="226"/>
    </row>
    <row r="52" spans="1:6" ht="15.75" x14ac:dyDescent="0.25">
      <c r="A52" s="38"/>
      <c r="B52" s="238" t="s">
        <v>255</v>
      </c>
      <c r="C52" s="239"/>
      <c r="D52" s="38" t="s">
        <v>254</v>
      </c>
      <c r="E52" s="225">
        <v>0</v>
      </c>
      <c r="F52" s="226"/>
    </row>
    <row r="53" spans="1:6" ht="15.75" x14ac:dyDescent="0.25">
      <c r="A53" s="38"/>
      <c r="B53" s="238" t="s">
        <v>256</v>
      </c>
      <c r="C53" s="239"/>
      <c r="D53" s="38" t="s">
        <v>254</v>
      </c>
      <c r="E53" s="225">
        <v>0</v>
      </c>
      <c r="F53" s="226"/>
    </row>
    <row r="54" spans="1:6" ht="15.75" x14ac:dyDescent="0.25">
      <c r="A54" s="45"/>
      <c r="B54" s="238" t="s">
        <v>257</v>
      </c>
      <c r="C54" s="239"/>
      <c r="D54" s="31" t="s">
        <v>218</v>
      </c>
      <c r="E54" s="225">
        <v>0</v>
      </c>
      <c r="F54" s="226"/>
    </row>
    <row r="55" spans="1:6" ht="36" customHeight="1" x14ac:dyDescent="0.25">
      <c r="A55" s="42">
        <v>30</v>
      </c>
      <c r="B55" s="231" t="s">
        <v>258</v>
      </c>
      <c r="C55" s="232"/>
      <c r="D55" s="232"/>
      <c r="E55" s="232"/>
      <c r="F55" s="233"/>
    </row>
    <row r="56" spans="1:6" ht="31.5" customHeight="1" x14ac:dyDescent="0.25">
      <c r="A56" s="38"/>
      <c r="B56" s="237" t="s">
        <v>261</v>
      </c>
      <c r="C56" s="237"/>
      <c r="D56" s="38" t="s">
        <v>254</v>
      </c>
      <c r="E56" s="225">
        <v>0</v>
      </c>
      <c r="F56" s="226"/>
    </row>
    <row r="57" spans="1:6" ht="15.75" x14ac:dyDescent="0.25">
      <c r="A57" s="38"/>
      <c r="B57" s="237" t="s">
        <v>259</v>
      </c>
      <c r="C57" s="237"/>
      <c r="D57" s="38" t="s">
        <v>254</v>
      </c>
      <c r="E57" s="225">
        <v>0</v>
      </c>
      <c r="F57" s="226"/>
    </row>
    <row r="58" spans="1:6" ht="30.75" customHeight="1" x14ac:dyDescent="0.25">
      <c r="A58" s="38"/>
      <c r="B58" s="237" t="s">
        <v>260</v>
      </c>
      <c r="C58" s="237"/>
      <c r="D58" s="38" t="s">
        <v>218</v>
      </c>
      <c r="E58" s="227">
        <v>0</v>
      </c>
      <c r="F58" s="228"/>
    </row>
    <row r="59" spans="1:6" ht="15.75" x14ac:dyDescent="0.25">
      <c r="A59" s="25"/>
      <c r="B59" s="46"/>
      <c r="C59" s="46"/>
      <c r="D59" s="47"/>
      <c r="E59" s="47"/>
      <c r="F59" s="47"/>
    </row>
    <row r="60" spans="1:6" ht="15.75" x14ac:dyDescent="0.25">
      <c r="A60" s="25"/>
      <c r="B60" s="46"/>
      <c r="C60" s="46"/>
      <c r="D60" s="47"/>
      <c r="E60" s="47"/>
      <c r="F60" s="47"/>
    </row>
    <row r="61" spans="1:6" ht="15.75" hidden="1" x14ac:dyDescent="0.25">
      <c r="A61" s="25"/>
      <c r="B61" s="48" t="s">
        <v>161</v>
      </c>
      <c r="C61" s="25"/>
      <c r="D61" s="25"/>
      <c r="E61" s="26" t="s">
        <v>162</v>
      </c>
      <c r="F61" s="25"/>
    </row>
    <row r="62" spans="1:6" ht="18.75" x14ac:dyDescent="0.3">
      <c r="B62" s="78" t="s">
        <v>161</v>
      </c>
      <c r="C62" s="99"/>
      <c r="D62" s="100"/>
      <c r="E62" s="100" t="s">
        <v>162</v>
      </c>
    </row>
  </sheetData>
  <mergeCells count="67">
    <mergeCell ref="A5:F5"/>
    <mergeCell ref="A6:F6"/>
    <mergeCell ref="B52:C52"/>
    <mergeCell ref="E52:F52"/>
    <mergeCell ref="B53:C53"/>
    <mergeCell ref="E53:F53"/>
    <mergeCell ref="B50:F50"/>
    <mergeCell ref="B51:C51"/>
    <mergeCell ref="E51:F51"/>
    <mergeCell ref="B43:C43"/>
    <mergeCell ref="B44:C44"/>
    <mergeCell ref="B40:F40"/>
    <mergeCell ref="B41:C41"/>
    <mergeCell ref="B42:F42"/>
    <mergeCell ref="B39:C39"/>
    <mergeCell ref="B33:D33"/>
    <mergeCell ref="E57:F57"/>
    <mergeCell ref="E58:F58"/>
    <mergeCell ref="B48:C48"/>
    <mergeCell ref="B49:C49"/>
    <mergeCell ref="B45:F45"/>
    <mergeCell ref="B46:C46"/>
    <mergeCell ref="B47:F47"/>
    <mergeCell ref="B56:C56"/>
    <mergeCell ref="B57:C57"/>
    <mergeCell ref="B58:C58"/>
    <mergeCell ref="B54:C54"/>
    <mergeCell ref="E54:F54"/>
    <mergeCell ref="E56:F56"/>
    <mergeCell ref="B55:F55"/>
    <mergeCell ref="E33:F33"/>
    <mergeCell ref="B34:D34"/>
    <mergeCell ref="E34:F34"/>
    <mergeCell ref="B35:D35"/>
    <mergeCell ref="E35:F35"/>
    <mergeCell ref="B36:D36"/>
    <mergeCell ref="E36:F36"/>
    <mergeCell ref="A37:D37"/>
    <mergeCell ref="E37:F37"/>
    <mergeCell ref="A38:F38"/>
    <mergeCell ref="B32:D32"/>
    <mergeCell ref="E32:F32"/>
    <mergeCell ref="B28:D28"/>
    <mergeCell ref="B29:D29"/>
    <mergeCell ref="A30:F30"/>
    <mergeCell ref="A31:D31"/>
    <mergeCell ref="E31:F31"/>
    <mergeCell ref="B25:D25"/>
    <mergeCell ref="B26:D26"/>
    <mergeCell ref="B27:D27"/>
    <mergeCell ref="B22:D22"/>
    <mergeCell ref="B23:D23"/>
    <mergeCell ref="B24:D24"/>
    <mergeCell ref="B19:D19"/>
    <mergeCell ref="B20:D20"/>
    <mergeCell ref="B21:D21"/>
    <mergeCell ref="B16:D16"/>
    <mergeCell ref="B17:D17"/>
    <mergeCell ref="B18:D18"/>
    <mergeCell ref="A12:F12"/>
    <mergeCell ref="B13:D13"/>
    <mergeCell ref="B14:D14"/>
    <mergeCell ref="B15:D15"/>
    <mergeCell ref="A8:F8"/>
    <mergeCell ref="B9:D9"/>
    <mergeCell ref="B10:D10"/>
    <mergeCell ref="B11:D11"/>
  </mergeCells>
  <pageMargins left="0.51181102362204722" right="0.51181102362204722" top="0.5511811023622047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  <vt:lpstr>'форма 2.1'!Область_печати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2018-03-16T05:23:31Z</cp:lastPrinted>
  <dcterms:created xsi:type="dcterms:W3CDTF">2018-03-12T11:04:27Z</dcterms:created>
  <dcterms:modified xsi:type="dcterms:W3CDTF">2018-03-28T07:25:51Z</dcterms:modified>
</cp:coreProperties>
</file>